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tables/table6.xml" ContentType="application/vnd.openxmlformats-officedocument.spreadsheetml.table+xml"/>
  <Override PartName="/xl/queryTables/queryTable5.xml" ContentType="application/vnd.openxmlformats-officedocument.spreadsheetml.queryTable+xml"/>
  <Override PartName="/xl/tables/table7.xml" ContentType="application/vnd.openxmlformats-officedocument.spreadsheetml.table+xml"/>
  <Override PartName="/xl/queryTables/queryTable6.xml" ContentType="application/vnd.openxmlformats-officedocument.spreadsheetml.queryTable+xml"/>
  <Override PartName="/xl/tables/table8.xml" ContentType="application/vnd.openxmlformats-officedocument.spreadsheetml.table+xml"/>
  <Override PartName="/xl/queryTables/queryTable7.xml" ContentType="application/vnd.openxmlformats-officedocument.spreadsheetml.query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ämäTyökirja"/>
  <mc:AlternateContent xmlns:mc="http://schemas.openxmlformats.org/markup-compatibility/2006">
    <mc:Choice Requires="x15">
      <x15ac:absPath xmlns:x15ac="http://schemas.microsoft.com/office/spreadsheetml/2010/11/ac" url="P:\h550\erikoistumiskoulutukset\Opetus\2025-2026\"/>
    </mc:Choice>
  </mc:AlternateContent>
  <xr:revisionPtr revIDLastSave="0" documentId="13_ncr:1_{D05941BD-69B7-4AFB-B770-4BCF871D5EEC}" xr6:coauthVersionLast="47" xr6:coauthVersionMax="47" xr10:uidLastSave="{00000000-0000-0000-0000-000000000000}"/>
  <bookViews>
    <workbookView xWindow="28680" yWindow="-120" windowWidth="29040" windowHeight="15720" firstSheet="2" activeTab="2" xr2:uid="{00000000-000D-0000-FFFF-FFFF00000000}"/>
  </bookViews>
  <sheets>
    <sheet name="Opintojaksot" sheetId="4" state="hidden" r:id="rId1"/>
    <sheet name="Pudotusvalikoiden_tiedot" sheetId="5" state="hidden" r:id="rId2"/>
    <sheet name="Opetusohjelma 25-26" sheetId="34" r:id="rId3"/>
    <sheet name="Tuntiopetus" sheetId="41" state="hidden" r:id="rId4"/>
    <sheet name="Alustava_sv" sheetId="26" state="hidden" r:id="rId5"/>
    <sheet name="Alustava_en" sheetId="40" state="hidden" r:id="rId6"/>
    <sheet name="Alustavat_html_kaikki" sheetId="38" state="hidden" r:id="rId7"/>
    <sheet name="Alustavat_html_opetus" sheetId="42" state="hidden" r:id="rId8"/>
    <sheet name="Alustavat_html_muut" sheetId="43" state="hidden" r:id="rId9"/>
    <sheet name="_56F9DC9755BA473782653E2940F9" sheetId="28" state="veryHidden" r:id="rId10"/>
    <sheet name="Kopioitu farm + prov tentit" sheetId="46" state="hidden" r:id="rId11"/>
    <sheet name="Kopioitu farm + prov alustava" sheetId="45" state="hidden" r:id="rId12"/>
  </sheets>
  <definedNames>
    <definedName name="_56F9DC9755BA473782653E2940F9FormId">"WXWumNwQiEKOLkWT5i_j7s2SpIUFDRVCiIwx5KGy7n5URThYUzNSMUw1V0FYQVlGVFEyV01PQkNOQy4u"</definedName>
    <definedName name="_56F9DC9755BA473782653E2940F9ResponseSheet">"Form1"</definedName>
    <definedName name="_56F9DC9755BA473782653E2940F9SourceDocId">"{bcf8562f-9ff3-4644-8aca-7c60987af0b2}"</definedName>
    <definedName name="ExternalData_2" localSheetId="4" hidden="1">Alustava_sv!$A$2:$K$32</definedName>
    <definedName name="ExternalData_2" localSheetId="2" hidden="1">'Opetusohjelma 25-26'!$A$4:$J$33</definedName>
    <definedName name="ExternalData_3" localSheetId="5" hidden="1">Alustava_en!$A$2:$K$32</definedName>
    <definedName name="ExternalData_3" localSheetId="8" hidden="1">Alustavat_html_muut!$A$5:$B$8</definedName>
    <definedName name="ExternalData_3" localSheetId="7" hidden="1">Alustavat_html_opetus!$A$5:$B$8</definedName>
    <definedName name="ExternalData_3" localSheetId="3" hidden="1">Tuntiopetus!$A$2:$P$3</definedName>
    <definedName name="ExternalData_4" localSheetId="6" hidden="1">Alustavat_html_kaikki!$A$5:$B$8</definedName>
    <definedName name="Hedelmät">#REF!</definedName>
    <definedName name="Kohteet">#REF!</definedName>
    <definedName name="Liha">#REF!</definedName>
    <definedName name="Lisäoppia">#REF!</definedName>
    <definedName name="MoreFruit">#REF!</definedName>
    <definedName name="MoreItem">#REF!</definedName>
    <definedName name="MoreItems">#REF!</definedName>
    <definedName name="SUMExtraCredit">#REF!</definedName>
    <definedName name="SUMIFExtraCredit">#REF!</definedName>
    <definedName name="SUMMA.JOS">#REF!</definedName>
    <definedName name="_xlnm.Print_Area" localSheetId="5">Alustava_en!$A:$N</definedName>
    <definedName name="_xlnm.Print_Area" localSheetId="4">Alustava_sv!$A:$L</definedName>
    <definedName name="_xlnm.Print_Area" localSheetId="2">'Opetusohjelma 25-26'!$A$1:$J$33</definedName>
    <definedName name="_xlnm.Print_Titles" localSheetId="5">Alustava_en!$1:$2</definedName>
    <definedName name="_xlnm.Print_Titles" localSheetId="4">Alustava_sv!$1:$2</definedName>
    <definedName name="Yhteensä">#REF!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01" i="46" l="1"/>
  <c r="J201" i="46"/>
  <c r="I201" i="46"/>
  <c r="G201" i="46"/>
  <c r="E201" i="46"/>
  <c r="D201" i="46"/>
  <c r="C201" i="46"/>
  <c r="A201" i="46"/>
  <c r="AB200" i="46"/>
  <c r="J200" i="46"/>
  <c r="I200" i="46"/>
  <c r="G200" i="46"/>
  <c r="E200" i="46"/>
  <c r="D200" i="46"/>
  <c r="C200" i="46"/>
  <c r="A200" i="46"/>
  <c r="AB199" i="46"/>
  <c r="J199" i="46"/>
  <c r="I199" i="46"/>
  <c r="G199" i="46"/>
  <c r="E199" i="46"/>
  <c r="D199" i="46"/>
  <c r="C199" i="46"/>
  <c r="A199" i="46"/>
  <c r="AB198" i="46"/>
  <c r="J198" i="46"/>
  <c r="I198" i="46"/>
  <c r="G198" i="46"/>
  <c r="E198" i="46"/>
  <c r="D198" i="46"/>
  <c r="C198" i="46"/>
  <c r="A198" i="46"/>
  <c r="AB197" i="46"/>
  <c r="J197" i="46"/>
  <c r="I197" i="46"/>
  <c r="G197" i="46"/>
  <c r="E197" i="46"/>
  <c r="D197" i="46"/>
  <c r="C197" i="46"/>
  <c r="A197" i="46"/>
  <c r="AB196" i="46"/>
  <c r="J196" i="46"/>
  <c r="I196" i="46"/>
  <c r="G196" i="46"/>
  <c r="E196" i="46"/>
  <c r="D196" i="46"/>
  <c r="C196" i="46"/>
  <c r="A196" i="46"/>
  <c r="AB195" i="46"/>
  <c r="J195" i="46"/>
  <c r="I195" i="46"/>
  <c r="G195" i="46"/>
  <c r="E195" i="46"/>
  <c r="D195" i="46"/>
  <c r="C195" i="46"/>
  <c r="A195" i="46"/>
  <c r="AB194" i="46"/>
  <c r="J194" i="46"/>
  <c r="I194" i="46"/>
  <c r="G194" i="46"/>
  <c r="E194" i="46"/>
  <c r="D194" i="46"/>
  <c r="C194" i="46"/>
  <c r="A194" i="46"/>
  <c r="AB193" i="46"/>
  <c r="J193" i="46"/>
  <c r="I193" i="46"/>
  <c r="G193" i="46"/>
  <c r="E193" i="46"/>
  <c r="D193" i="46"/>
  <c r="C193" i="46"/>
  <c r="A193" i="46"/>
  <c r="AB192" i="46"/>
  <c r="J192" i="46"/>
  <c r="I192" i="46"/>
  <c r="G192" i="46"/>
  <c r="E192" i="46"/>
  <c r="D192" i="46"/>
  <c r="C192" i="46"/>
  <c r="A192" i="46"/>
  <c r="AB191" i="46"/>
  <c r="J191" i="46"/>
  <c r="I191" i="46"/>
  <c r="G191" i="46"/>
  <c r="E191" i="46"/>
  <c r="D191" i="46"/>
  <c r="C191" i="46"/>
  <c r="A191" i="46"/>
  <c r="AB190" i="46"/>
  <c r="J190" i="46"/>
  <c r="I190" i="46"/>
  <c r="G190" i="46"/>
  <c r="E190" i="46"/>
  <c r="D190" i="46"/>
  <c r="C190" i="46"/>
  <c r="A190" i="46"/>
  <c r="AB189" i="46"/>
  <c r="J189" i="46"/>
  <c r="I189" i="46"/>
  <c r="G189" i="46"/>
  <c r="E189" i="46"/>
  <c r="D189" i="46"/>
  <c r="C189" i="46"/>
  <c r="A189" i="46"/>
  <c r="AB188" i="46"/>
  <c r="J188" i="46"/>
  <c r="I188" i="46"/>
  <c r="G188" i="46"/>
  <c r="E188" i="46"/>
  <c r="D188" i="46"/>
  <c r="C188" i="46"/>
  <c r="A188" i="46"/>
  <c r="AB187" i="46"/>
  <c r="J187" i="46"/>
  <c r="I187" i="46"/>
  <c r="G187" i="46"/>
  <c r="E187" i="46"/>
  <c r="D187" i="46"/>
  <c r="C187" i="46"/>
  <c r="A187" i="46"/>
  <c r="AB186" i="46"/>
  <c r="J186" i="46"/>
  <c r="I186" i="46"/>
  <c r="G186" i="46"/>
  <c r="E186" i="46"/>
  <c r="D186" i="46"/>
  <c r="C186" i="46"/>
  <c r="A186" i="46"/>
  <c r="AB185" i="46"/>
  <c r="J185" i="46"/>
  <c r="I185" i="46"/>
  <c r="G185" i="46"/>
  <c r="E185" i="46"/>
  <c r="D185" i="46"/>
  <c r="C185" i="46"/>
  <c r="A185" i="46"/>
  <c r="AB184" i="46"/>
  <c r="J184" i="46"/>
  <c r="I184" i="46"/>
  <c r="G184" i="46"/>
  <c r="E184" i="46"/>
  <c r="D184" i="46"/>
  <c r="C184" i="46"/>
  <c r="A184" i="46"/>
  <c r="AB183" i="46"/>
  <c r="J183" i="46"/>
  <c r="I183" i="46"/>
  <c r="G183" i="46"/>
  <c r="E183" i="46"/>
  <c r="D183" i="46"/>
  <c r="C183" i="46"/>
  <c r="A183" i="46"/>
  <c r="AB182" i="46"/>
  <c r="J182" i="46"/>
  <c r="I182" i="46"/>
  <c r="G182" i="46"/>
  <c r="E182" i="46"/>
  <c r="D182" i="46"/>
  <c r="C182" i="46"/>
  <c r="A182" i="46"/>
  <c r="AB181" i="46"/>
  <c r="J181" i="46"/>
  <c r="I181" i="46"/>
  <c r="G181" i="46"/>
  <c r="E181" i="46"/>
  <c r="D181" i="46"/>
  <c r="C181" i="46"/>
  <c r="A181" i="46"/>
  <c r="AB180" i="46"/>
  <c r="J180" i="46"/>
  <c r="I180" i="46"/>
  <c r="G180" i="46"/>
  <c r="E180" i="46"/>
  <c r="D180" i="46"/>
  <c r="C180" i="46"/>
  <c r="A180" i="46"/>
  <c r="AB179" i="46"/>
  <c r="J179" i="46"/>
  <c r="I179" i="46"/>
  <c r="G179" i="46"/>
  <c r="E179" i="46"/>
  <c r="D179" i="46"/>
  <c r="C179" i="46"/>
  <c r="A179" i="46"/>
  <c r="AB178" i="46"/>
  <c r="J178" i="46"/>
  <c r="I178" i="46"/>
  <c r="G178" i="46"/>
  <c r="E178" i="46"/>
  <c r="D178" i="46"/>
  <c r="C178" i="46"/>
  <c r="A178" i="46"/>
  <c r="AB177" i="46"/>
  <c r="J177" i="46"/>
  <c r="I177" i="46"/>
  <c r="G177" i="46"/>
  <c r="E177" i="46"/>
  <c r="D177" i="46"/>
  <c r="C177" i="46"/>
  <c r="A177" i="46"/>
  <c r="AB176" i="46"/>
  <c r="J176" i="46"/>
  <c r="I176" i="46"/>
  <c r="G176" i="46"/>
  <c r="E176" i="46"/>
  <c r="D176" i="46"/>
  <c r="C176" i="46"/>
  <c r="A176" i="46"/>
  <c r="AB175" i="46"/>
  <c r="J175" i="46"/>
  <c r="I175" i="46"/>
  <c r="G175" i="46"/>
  <c r="E175" i="46"/>
  <c r="D175" i="46"/>
  <c r="C175" i="46"/>
  <c r="A175" i="46"/>
  <c r="AB174" i="46"/>
  <c r="J174" i="46"/>
  <c r="I174" i="46"/>
  <c r="G174" i="46"/>
  <c r="E174" i="46"/>
  <c r="D174" i="46"/>
  <c r="C174" i="46"/>
  <c r="A174" i="46"/>
  <c r="AB173" i="46"/>
  <c r="J173" i="46"/>
  <c r="I173" i="46"/>
  <c r="G173" i="46"/>
  <c r="E173" i="46"/>
  <c r="D173" i="46"/>
  <c r="C173" i="46"/>
  <c r="A173" i="46"/>
  <c r="AB172" i="46"/>
  <c r="J172" i="46"/>
  <c r="I172" i="46"/>
  <c r="G172" i="46"/>
  <c r="E172" i="46"/>
  <c r="D172" i="46"/>
  <c r="C172" i="46"/>
  <c r="A172" i="46"/>
  <c r="AB171" i="46"/>
  <c r="J171" i="46"/>
  <c r="I171" i="46"/>
  <c r="G171" i="46"/>
  <c r="E171" i="46"/>
  <c r="D171" i="46"/>
  <c r="C171" i="46"/>
  <c r="A171" i="46"/>
  <c r="AB170" i="46"/>
  <c r="J170" i="46"/>
  <c r="I170" i="46"/>
  <c r="G170" i="46"/>
  <c r="E170" i="46"/>
  <c r="D170" i="46"/>
  <c r="C170" i="46"/>
  <c r="A170" i="46"/>
  <c r="AB169" i="46"/>
  <c r="J169" i="46"/>
  <c r="I169" i="46"/>
  <c r="G169" i="46"/>
  <c r="E169" i="46"/>
  <c r="D169" i="46"/>
  <c r="C169" i="46"/>
  <c r="A169" i="46"/>
  <c r="AB168" i="46"/>
  <c r="J168" i="46"/>
  <c r="I168" i="46"/>
  <c r="G168" i="46"/>
  <c r="E168" i="46"/>
  <c r="D168" i="46"/>
  <c r="C168" i="46"/>
  <c r="A168" i="46"/>
  <c r="AB167" i="46"/>
  <c r="J167" i="46"/>
  <c r="I167" i="46"/>
  <c r="G167" i="46"/>
  <c r="E167" i="46"/>
  <c r="D167" i="46"/>
  <c r="C167" i="46"/>
  <c r="A167" i="46"/>
  <c r="AB166" i="46"/>
  <c r="J166" i="46"/>
  <c r="I166" i="46"/>
  <c r="G166" i="46"/>
  <c r="E166" i="46"/>
  <c r="D166" i="46"/>
  <c r="C166" i="46"/>
  <c r="A166" i="46"/>
  <c r="AB165" i="46"/>
  <c r="J165" i="46"/>
  <c r="I165" i="46"/>
  <c r="G165" i="46"/>
  <c r="E165" i="46"/>
  <c r="D165" i="46"/>
  <c r="C165" i="46"/>
  <c r="A165" i="46"/>
  <c r="AB164" i="46"/>
  <c r="J164" i="46"/>
  <c r="I164" i="46"/>
  <c r="G164" i="46"/>
  <c r="E164" i="46"/>
  <c r="D164" i="46"/>
  <c r="C164" i="46"/>
  <c r="A164" i="46"/>
  <c r="AB163" i="46"/>
  <c r="J163" i="46"/>
  <c r="I163" i="46"/>
  <c r="G163" i="46"/>
  <c r="E163" i="46"/>
  <c r="D163" i="46"/>
  <c r="C163" i="46"/>
  <c r="A163" i="46"/>
  <c r="AB162" i="46"/>
  <c r="J162" i="46"/>
  <c r="I162" i="46"/>
  <c r="G162" i="46"/>
  <c r="E162" i="46"/>
  <c r="D162" i="46"/>
  <c r="C162" i="46"/>
  <c r="A162" i="46"/>
  <c r="AB161" i="46"/>
  <c r="J161" i="46"/>
  <c r="I161" i="46"/>
  <c r="G161" i="46"/>
  <c r="E161" i="46"/>
  <c r="D161" i="46"/>
  <c r="C161" i="46"/>
  <c r="A161" i="46"/>
  <c r="AB160" i="46"/>
  <c r="J160" i="46"/>
  <c r="I160" i="46"/>
  <c r="G160" i="46"/>
  <c r="E160" i="46"/>
  <c r="D160" i="46"/>
  <c r="C160" i="46"/>
  <c r="A160" i="46"/>
  <c r="AB159" i="46"/>
  <c r="J159" i="46"/>
  <c r="I159" i="46"/>
  <c r="G159" i="46"/>
  <c r="E159" i="46"/>
  <c r="D159" i="46"/>
  <c r="C159" i="46"/>
  <c r="A159" i="46"/>
  <c r="AB158" i="46"/>
  <c r="J158" i="46"/>
  <c r="I158" i="46"/>
  <c r="G158" i="46"/>
  <c r="E158" i="46"/>
  <c r="D158" i="46"/>
  <c r="C158" i="46"/>
  <c r="A158" i="46"/>
  <c r="AB157" i="46"/>
  <c r="J157" i="46"/>
  <c r="I157" i="46"/>
  <c r="G157" i="46"/>
  <c r="E157" i="46"/>
  <c r="D157" i="46"/>
  <c r="C157" i="46"/>
  <c r="A157" i="46"/>
  <c r="AB156" i="46"/>
  <c r="J156" i="46"/>
  <c r="I156" i="46"/>
  <c r="G156" i="46"/>
  <c r="E156" i="46"/>
  <c r="D156" i="46"/>
  <c r="C156" i="46"/>
  <c r="A156" i="46"/>
  <c r="AB155" i="46"/>
  <c r="J155" i="46"/>
  <c r="I155" i="46"/>
  <c r="G155" i="46"/>
  <c r="E155" i="46"/>
  <c r="D155" i="46"/>
  <c r="C155" i="46"/>
  <c r="A155" i="46"/>
  <c r="AB154" i="46"/>
  <c r="J154" i="46"/>
  <c r="I154" i="46"/>
  <c r="G154" i="46"/>
  <c r="E154" i="46"/>
  <c r="D154" i="46"/>
  <c r="C154" i="46"/>
  <c r="A154" i="46"/>
  <c r="AB153" i="46"/>
  <c r="J153" i="46"/>
  <c r="I153" i="46"/>
  <c r="G153" i="46"/>
  <c r="E153" i="46"/>
  <c r="D153" i="46"/>
  <c r="C153" i="46"/>
  <c r="A153" i="46"/>
  <c r="AB152" i="46"/>
  <c r="J152" i="46"/>
  <c r="I152" i="46"/>
  <c r="G152" i="46"/>
  <c r="E152" i="46"/>
  <c r="D152" i="46"/>
  <c r="C152" i="46"/>
  <c r="A152" i="46"/>
  <c r="AB151" i="46"/>
  <c r="J151" i="46"/>
  <c r="I151" i="46"/>
  <c r="G151" i="46"/>
  <c r="E151" i="46"/>
  <c r="D151" i="46"/>
  <c r="C151" i="46"/>
  <c r="A151" i="46"/>
  <c r="AB150" i="46"/>
  <c r="J150" i="46"/>
  <c r="I150" i="46"/>
  <c r="G150" i="46"/>
  <c r="E150" i="46"/>
  <c r="D150" i="46"/>
  <c r="C150" i="46"/>
  <c r="A150" i="46"/>
  <c r="AB149" i="46"/>
  <c r="J149" i="46"/>
  <c r="I149" i="46"/>
  <c r="G149" i="46"/>
  <c r="E149" i="46"/>
  <c r="D149" i="46"/>
  <c r="C149" i="46"/>
  <c r="A149" i="46"/>
  <c r="AB148" i="46"/>
  <c r="J148" i="46"/>
  <c r="I148" i="46"/>
  <c r="G148" i="46"/>
  <c r="E148" i="46"/>
  <c r="D148" i="46"/>
  <c r="C148" i="46"/>
  <c r="A148" i="46"/>
  <c r="AB147" i="46"/>
  <c r="J147" i="46"/>
  <c r="I147" i="46"/>
  <c r="G147" i="46"/>
  <c r="E147" i="46"/>
  <c r="D147" i="46"/>
  <c r="C147" i="46"/>
  <c r="A147" i="46"/>
  <c r="AB146" i="46"/>
  <c r="J146" i="46"/>
  <c r="I146" i="46"/>
  <c r="G146" i="46"/>
  <c r="E146" i="46"/>
  <c r="D146" i="46"/>
  <c r="C146" i="46"/>
  <c r="A146" i="46"/>
  <c r="AB145" i="46"/>
  <c r="J145" i="46"/>
  <c r="I145" i="46"/>
  <c r="G145" i="46"/>
  <c r="E145" i="46"/>
  <c r="D145" i="46"/>
  <c r="C145" i="46"/>
  <c r="A145" i="46"/>
  <c r="AB144" i="46"/>
  <c r="J144" i="46"/>
  <c r="I144" i="46"/>
  <c r="G144" i="46"/>
  <c r="E144" i="46"/>
  <c r="D144" i="46"/>
  <c r="C144" i="46"/>
  <c r="A144" i="46"/>
  <c r="AB143" i="46"/>
  <c r="J143" i="46"/>
  <c r="I143" i="46"/>
  <c r="G143" i="46"/>
  <c r="E143" i="46"/>
  <c r="D143" i="46"/>
  <c r="C143" i="46"/>
  <c r="A143" i="46"/>
  <c r="AB142" i="46"/>
  <c r="J142" i="46"/>
  <c r="I142" i="46"/>
  <c r="G142" i="46"/>
  <c r="E142" i="46"/>
  <c r="D142" i="46"/>
  <c r="C142" i="46"/>
  <c r="A142" i="46"/>
  <c r="AB141" i="46"/>
  <c r="J141" i="46"/>
  <c r="I141" i="46"/>
  <c r="G141" i="46"/>
  <c r="E141" i="46"/>
  <c r="D141" i="46"/>
  <c r="C141" i="46"/>
  <c r="A141" i="46"/>
  <c r="AB140" i="46"/>
  <c r="J140" i="46"/>
  <c r="I140" i="46"/>
  <c r="G140" i="46"/>
  <c r="E140" i="46"/>
  <c r="D140" i="46"/>
  <c r="C140" i="46"/>
  <c r="A140" i="46"/>
  <c r="AB139" i="46"/>
  <c r="J139" i="46"/>
  <c r="I139" i="46"/>
  <c r="G139" i="46"/>
  <c r="E139" i="46"/>
  <c r="D139" i="46"/>
  <c r="C139" i="46"/>
  <c r="A139" i="46"/>
  <c r="AB138" i="46"/>
  <c r="J138" i="46"/>
  <c r="I138" i="46"/>
  <c r="G138" i="46"/>
  <c r="E138" i="46"/>
  <c r="D138" i="46"/>
  <c r="C138" i="46"/>
  <c r="A138" i="46"/>
  <c r="AB137" i="46"/>
  <c r="J137" i="46"/>
  <c r="I137" i="46"/>
  <c r="G137" i="46"/>
  <c r="E137" i="46"/>
  <c r="D137" i="46"/>
  <c r="C137" i="46"/>
  <c r="A137" i="46"/>
  <c r="AB136" i="46"/>
  <c r="J136" i="46"/>
  <c r="I136" i="46"/>
  <c r="G136" i="46"/>
  <c r="E136" i="46"/>
  <c r="D136" i="46"/>
  <c r="C136" i="46"/>
  <c r="A136" i="46"/>
  <c r="AB135" i="46"/>
  <c r="J135" i="46"/>
  <c r="I135" i="46"/>
  <c r="G135" i="46"/>
  <c r="E135" i="46"/>
  <c r="D135" i="46"/>
  <c r="C135" i="46"/>
  <c r="A135" i="46"/>
  <c r="AB134" i="46"/>
  <c r="J134" i="46"/>
  <c r="I134" i="46"/>
  <c r="G134" i="46"/>
  <c r="E134" i="46"/>
  <c r="D134" i="46"/>
  <c r="C134" i="46"/>
  <c r="A134" i="46"/>
  <c r="AB133" i="46"/>
  <c r="J133" i="46"/>
  <c r="I133" i="46"/>
  <c r="G133" i="46"/>
  <c r="E133" i="46"/>
  <c r="D133" i="46"/>
  <c r="C133" i="46"/>
  <c r="A133" i="46"/>
  <c r="AB132" i="46"/>
  <c r="J132" i="46"/>
  <c r="I132" i="46"/>
  <c r="G132" i="46"/>
  <c r="E132" i="46"/>
  <c r="D132" i="46"/>
  <c r="C132" i="46"/>
  <c r="A132" i="46"/>
  <c r="AB131" i="46"/>
  <c r="J131" i="46"/>
  <c r="I131" i="46"/>
  <c r="G131" i="46"/>
  <c r="E131" i="46"/>
  <c r="D131" i="46"/>
  <c r="C131" i="46"/>
  <c r="A131" i="46"/>
  <c r="AB130" i="46"/>
  <c r="J130" i="46"/>
  <c r="I130" i="46"/>
  <c r="G130" i="46"/>
  <c r="E130" i="46"/>
  <c r="D130" i="46"/>
  <c r="C130" i="46"/>
  <c r="A130" i="46"/>
  <c r="AB129" i="46"/>
  <c r="J129" i="46"/>
  <c r="I129" i="46"/>
  <c r="G129" i="46"/>
  <c r="E129" i="46"/>
  <c r="D129" i="46"/>
  <c r="C129" i="46"/>
  <c r="A129" i="46"/>
  <c r="AB128" i="46"/>
  <c r="J128" i="46"/>
  <c r="I128" i="46"/>
  <c r="G128" i="46"/>
  <c r="E128" i="46"/>
  <c r="D128" i="46"/>
  <c r="C128" i="46"/>
  <c r="A128" i="46"/>
  <c r="AB127" i="46"/>
  <c r="J127" i="46"/>
  <c r="I127" i="46"/>
  <c r="G127" i="46"/>
  <c r="E127" i="46"/>
  <c r="D127" i="46"/>
  <c r="C127" i="46"/>
  <c r="A127" i="46"/>
  <c r="AB126" i="46"/>
  <c r="J126" i="46"/>
  <c r="I126" i="46"/>
  <c r="G126" i="46"/>
  <c r="E126" i="46"/>
  <c r="D126" i="46"/>
  <c r="C126" i="46"/>
  <c r="A126" i="46"/>
  <c r="AB125" i="46"/>
  <c r="J125" i="46"/>
  <c r="I125" i="46"/>
  <c r="G125" i="46"/>
  <c r="E125" i="46"/>
  <c r="D125" i="46"/>
  <c r="C125" i="46"/>
  <c r="A125" i="46"/>
  <c r="AB124" i="46"/>
  <c r="J124" i="46"/>
  <c r="I124" i="46"/>
  <c r="G124" i="46"/>
  <c r="E124" i="46"/>
  <c r="D124" i="46"/>
  <c r="C124" i="46"/>
  <c r="A124" i="46"/>
  <c r="AB123" i="46"/>
  <c r="J123" i="46"/>
  <c r="I123" i="46"/>
  <c r="G123" i="46"/>
  <c r="E123" i="46"/>
  <c r="D123" i="46"/>
  <c r="C123" i="46"/>
  <c r="A123" i="46"/>
  <c r="AB122" i="46"/>
  <c r="J122" i="46"/>
  <c r="I122" i="46"/>
  <c r="G122" i="46"/>
  <c r="E122" i="46"/>
  <c r="D122" i="46"/>
  <c r="C122" i="46"/>
  <c r="A122" i="46"/>
  <c r="AB121" i="46"/>
  <c r="J121" i="46"/>
  <c r="I121" i="46"/>
  <c r="G121" i="46"/>
  <c r="E121" i="46"/>
  <c r="D121" i="46"/>
  <c r="C121" i="46"/>
  <c r="A121" i="46"/>
  <c r="AB120" i="46"/>
  <c r="J120" i="46"/>
  <c r="I120" i="46"/>
  <c r="G120" i="46"/>
  <c r="E120" i="46"/>
  <c r="D120" i="46"/>
  <c r="C120" i="46"/>
  <c r="A120" i="46"/>
  <c r="AB119" i="46"/>
  <c r="J119" i="46"/>
  <c r="I119" i="46"/>
  <c r="G119" i="46"/>
  <c r="E119" i="46"/>
  <c r="D119" i="46"/>
  <c r="C119" i="46"/>
  <c r="A119" i="46"/>
  <c r="AB118" i="46"/>
  <c r="J118" i="46"/>
  <c r="I118" i="46"/>
  <c r="G118" i="46"/>
  <c r="E118" i="46"/>
  <c r="D118" i="46"/>
  <c r="C118" i="46"/>
  <c r="A118" i="46"/>
  <c r="AB117" i="46"/>
  <c r="J117" i="46"/>
  <c r="I117" i="46"/>
  <c r="G117" i="46"/>
  <c r="E117" i="46"/>
  <c r="D117" i="46"/>
  <c r="C117" i="46"/>
  <c r="A117" i="46"/>
  <c r="AB116" i="46"/>
  <c r="J116" i="46"/>
  <c r="I116" i="46"/>
  <c r="G116" i="46"/>
  <c r="E116" i="46"/>
  <c r="D116" i="46"/>
  <c r="C116" i="46"/>
  <c r="A116" i="46"/>
  <c r="AB115" i="46"/>
  <c r="J115" i="46"/>
  <c r="I115" i="46"/>
  <c r="G115" i="46"/>
  <c r="E115" i="46"/>
  <c r="D115" i="46"/>
  <c r="C115" i="46"/>
  <c r="A115" i="46"/>
  <c r="AB114" i="46"/>
  <c r="J114" i="46"/>
  <c r="I114" i="46"/>
  <c r="G114" i="46"/>
  <c r="E114" i="46"/>
  <c r="D114" i="46"/>
  <c r="C114" i="46"/>
  <c r="A114" i="46"/>
  <c r="AB113" i="46"/>
  <c r="J113" i="46"/>
  <c r="I113" i="46"/>
  <c r="G113" i="46"/>
  <c r="E113" i="46"/>
  <c r="D113" i="46"/>
  <c r="C113" i="46"/>
  <c r="A113" i="46"/>
  <c r="AB112" i="46"/>
  <c r="J112" i="46"/>
  <c r="I112" i="46"/>
  <c r="G112" i="46"/>
  <c r="E112" i="46"/>
  <c r="D112" i="46"/>
  <c r="C112" i="46"/>
  <c r="A112" i="46"/>
  <c r="AB111" i="46"/>
  <c r="J111" i="46"/>
  <c r="I111" i="46"/>
  <c r="G111" i="46"/>
  <c r="E111" i="46"/>
  <c r="D111" i="46"/>
  <c r="C111" i="46"/>
  <c r="A111" i="46"/>
  <c r="AB110" i="46"/>
  <c r="J110" i="46"/>
  <c r="I110" i="46"/>
  <c r="G110" i="46"/>
  <c r="E110" i="46"/>
  <c r="D110" i="46"/>
  <c r="C110" i="46"/>
  <c r="A110" i="46"/>
  <c r="AB109" i="46"/>
  <c r="J109" i="46"/>
  <c r="I109" i="46"/>
  <c r="G109" i="46"/>
  <c r="E109" i="46"/>
  <c r="D109" i="46"/>
  <c r="C109" i="46"/>
  <c r="A109" i="46"/>
  <c r="AB108" i="46"/>
  <c r="J108" i="46"/>
  <c r="I108" i="46"/>
  <c r="G108" i="46"/>
  <c r="E108" i="46"/>
  <c r="D108" i="46"/>
  <c r="C108" i="46"/>
  <c r="A108" i="46"/>
  <c r="AB107" i="46"/>
  <c r="J107" i="46"/>
  <c r="I107" i="46"/>
  <c r="G107" i="46"/>
  <c r="E107" i="46"/>
  <c r="D107" i="46"/>
  <c r="C107" i="46"/>
  <c r="A107" i="46"/>
  <c r="AB106" i="46"/>
  <c r="J106" i="46"/>
  <c r="I106" i="46"/>
  <c r="G106" i="46"/>
  <c r="E106" i="46"/>
  <c r="D106" i="46"/>
  <c r="C106" i="46"/>
  <c r="A106" i="46"/>
  <c r="AB105" i="46"/>
  <c r="J105" i="46"/>
  <c r="I105" i="46"/>
  <c r="G105" i="46"/>
  <c r="E105" i="46"/>
  <c r="D105" i="46"/>
  <c r="C105" i="46"/>
  <c r="A105" i="46"/>
  <c r="AB104" i="46"/>
  <c r="J104" i="46"/>
  <c r="I104" i="46"/>
  <c r="G104" i="46"/>
  <c r="E104" i="46"/>
  <c r="D104" i="46"/>
  <c r="C104" i="46"/>
  <c r="A104" i="46"/>
  <c r="AB103" i="46"/>
  <c r="J103" i="46"/>
  <c r="I103" i="46"/>
  <c r="G103" i="46"/>
  <c r="E103" i="46"/>
  <c r="D103" i="46"/>
  <c r="C103" i="46"/>
  <c r="A103" i="46"/>
  <c r="AB102" i="46"/>
  <c r="J102" i="46"/>
  <c r="I102" i="46"/>
  <c r="G102" i="46"/>
  <c r="E102" i="46"/>
  <c r="D102" i="46"/>
  <c r="C102" i="46"/>
  <c r="A102" i="46"/>
  <c r="AB101" i="46"/>
  <c r="J101" i="46"/>
  <c r="I101" i="46"/>
  <c r="G101" i="46"/>
  <c r="E101" i="46"/>
  <c r="D101" i="46"/>
  <c r="C101" i="46"/>
  <c r="A101" i="46"/>
  <c r="AB100" i="46"/>
  <c r="J100" i="46"/>
  <c r="I100" i="46"/>
  <c r="G100" i="46"/>
  <c r="E100" i="46"/>
  <c r="D100" i="46"/>
  <c r="C100" i="46"/>
  <c r="A100" i="46"/>
  <c r="AB99" i="46"/>
  <c r="J99" i="46"/>
  <c r="I99" i="46"/>
  <c r="G99" i="46"/>
  <c r="E99" i="46"/>
  <c r="D99" i="46"/>
  <c r="C99" i="46"/>
  <c r="A99" i="46"/>
  <c r="AB98" i="46"/>
  <c r="J98" i="46"/>
  <c r="I98" i="46"/>
  <c r="G98" i="46"/>
  <c r="E98" i="46"/>
  <c r="D98" i="46"/>
  <c r="C98" i="46"/>
  <c r="A98" i="46"/>
  <c r="AB97" i="46"/>
  <c r="J97" i="46"/>
  <c r="I97" i="46"/>
  <c r="G97" i="46"/>
  <c r="E97" i="46"/>
  <c r="D97" i="46"/>
  <c r="C97" i="46"/>
  <c r="A97" i="46"/>
  <c r="AB96" i="46"/>
  <c r="J96" i="46"/>
  <c r="I96" i="46"/>
  <c r="G96" i="46"/>
  <c r="E96" i="46"/>
  <c r="D96" i="46"/>
  <c r="C96" i="46"/>
  <c r="A96" i="46"/>
  <c r="AB95" i="46"/>
  <c r="J95" i="46"/>
  <c r="I95" i="46"/>
  <c r="G95" i="46"/>
  <c r="E95" i="46"/>
  <c r="D95" i="46"/>
  <c r="C95" i="46"/>
  <c r="A95" i="46"/>
  <c r="AB94" i="46"/>
  <c r="J94" i="46"/>
  <c r="I94" i="46"/>
  <c r="G94" i="46"/>
  <c r="E94" i="46"/>
  <c r="D94" i="46"/>
  <c r="C94" i="46"/>
  <c r="A94" i="46"/>
  <c r="AB93" i="46"/>
  <c r="J93" i="46"/>
  <c r="I93" i="46"/>
  <c r="G93" i="46"/>
  <c r="E93" i="46"/>
  <c r="D93" i="46"/>
  <c r="C93" i="46"/>
  <c r="A93" i="46"/>
  <c r="AB92" i="46"/>
  <c r="J92" i="46"/>
  <c r="I92" i="46"/>
  <c r="G92" i="46"/>
  <c r="E92" i="46"/>
  <c r="D92" i="46"/>
  <c r="C92" i="46"/>
  <c r="A92" i="46"/>
  <c r="AB91" i="46"/>
  <c r="J91" i="46"/>
  <c r="I91" i="46"/>
  <c r="G91" i="46"/>
  <c r="E91" i="46"/>
  <c r="D91" i="46"/>
  <c r="C91" i="46"/>
  <c r="A91" i="46"/>
  <c r="AB90" i="46"/>
  <c r="J90" i="46"/>
  <c r="I90" i="46"/>
  <c r="G90" i="46"/>
  <c r="E90" i="46"/>
  <c r="D90" i="46"/>
  <c r="C90" i="46"/>
  <c r="A90" i="46"/>
  <c r="AB89" i="46"/>
  <c r="J89" i="46"/>
  <c r="I89" i="46"/>
  <c r="G89" i="46"/>
  <c r="E89" i="46"/>
  <c r="D89" i="46"/>
  <c r="C89" i="46"/>
  <c r="A89" i="46"/>
  <c r="AB88" i="46"/>
  <c r="J88" i="46"/>
  <c r="I88" i="46"/>
  <c r="G88" i="46"/>
  <c r="E88" i="46"/>
  <c r="D88" i="46"/>
  <c r="C88" i="46"/>
  <c r="A88" i="46"/>
  <c r="AB87" i="46"/>
  <c r="J87" i="46"/>
  <c r="I87" i="46"/>
  <c r="G87" i="46"/>
  <c r="E87" i="46"/>
  <c r="D87" i="46"/>
  <c r="C87" i="46"/>
  <c r="A87" i="46"/>
  <c r="AB86" i="46"/>
  <c r="J86" i="46"/>
  <c r="I86" i="46"/>
  <c r="G86" i="46"/>
  <c r="E86" i="46"/>
  <c r="D86" i="46"/>
  <c r="C86" i="46"/>
  <c r="A86" i="46"/>
  <c r="AB85" i="46"/>
  <c r="J85" i="46"/>
  <c r="I85" i="46"/>
  <c r="G85" i="46"/>
  <c r="E85" i="46"/>
  <c r="D85" i="46"/>
  <c r="C85" i="46"/>
  <c r="A85" i="46"/>
  <c r="AB84" i="46"/>
  <c r="J84" i="46"/>
  <c r="I84" i="46"/>
  <c r="G84" i="46"/>
  <c r="E84" i="46"/>
  <c r="D84" i="46"/>
  <c r="C84" i="46"/>
  <c r="A84" i="46"/>
  <c r="AB83" i="46"/>
  <c r="J83" i="46"/>
  <c r="I83" i="46"/>
  <c r="G83" i="46"/>
  <c r="E83" i="46"/>
  <c r="D83" i="46"/>
  <c r="C83" i="46"/>
  <c r="A83" i="46"/>
  <c r="AB82" i="46"/>
  <c r="J82" i="46"/>
  <c r="I82" i="46"/>
  <c r="G82" i="46"/>
  <c r="E82" i="46"/>
  <c r="D82" i="46"/>
  <c r="C82" i="46"/>
  <c r="A82" i="46"/>
  <c r="AB81" i="46"/>
  <c r="J81" i="46"/>
  <c r="I81" i="46"/>
  <c r="G81" i="46"/>
  <c r="E81" i="46"/>
  <c r="D81" i="46"/>
  <c r="C81" i="46"/>
  <c r="A81" i="46"/>
  <c r="AB80" i="46"/>
  <c r="J80" i="46"/>
  <c r="I80" i="46"/>
  <c r="G80" i="46"/>
  <c r="E80" i="46"/>
  <c r="D80" i="46"/>
  <c r="C80" i="46"/>
  <c r="A80" i="46"/>
  <c r="AB79" i="46"/>
  <c r="J79" i="46"/>
  <c r="I79" i="46"/>
  <c r="G79" i="46"/>
  <c r="E79" i="46"/>
  <c r="D79" i="46"/>
  <c r="C79" i="46"/>
  <c r="A79" i="46"/>
  <c r="AB78" i="46"/>
  <c r="J78" i="46"/>
  <c r="I78" i="46"/>
  <c r="G78" i="46"/>
  <c r="E78" i="46"/>
  <c r="D78" i="46"/>
  <c r="C78" i="46"/>
  <c r="A78" i="46"/>
  <c r="AB77" i="46"/>
  <c r="J77" i="46"/>
  <c r="I77" i="46"/>
  <c r="G77" i="46"/>
  <c r="E77" i="46"/>
  <c r="D77" i="46"/>
  <c r="C77" i="46"/>
  <c r="A77" i="46"/>
  <c r="AB76" i="46"/>
  <c r="J76" i="46"/>
  <c r="I76" i="46"/>
  <c r="G76" i="46"/>
  <c r="E76" i="46"/>
  <c r="D76" i="46"/>
  <c r="C76" i="46"/>
  <c r="A76" i="46"/>
  <c r="AB75" i="46"/>
  <c r="J75" i="46"/>
  <c r="I75" i="46"/>
  <c r="G75" i="46"/>
  <c r="E75" i="46"/>
  <c r="D75" i="46"/>
  <c r="C75" i="46"/>
  <c r="A75" i="46"/>
  <c r="AB74" i="46"/>
  <c r="J74" i="46"/>
  <c r="I74" i="46"/>
  <c r="G74" i="46"/>
  <c r="E74" i="46"/>
  <c r="D74" i="46"/>
  <c r="C74" i="46"/>
  <c r="A74" i="46"/>
  <c r="AB73" i="46"/>
  <c r="J73" i="46"/>
  <c r="I73" i="46"/>
  <c r="G73" i="46"/>
  <c r="E73" i="46"/>
  <c r="D73" i="46"/>
  <c r="C73" i="46"/>
  <c r="A73" i="46"/>
  <c r="AB72" i="46"/>
  <c r="J72" i="46"/>
  <c r="I72" i="46"/>
  <c r="G72" i="46"/>
  <c r="E72" i="46"/>
  <c r="D72" i="46"/>
  <c r="C72" i="46"/>
  <c r="A72" i="46"/>
  <c r="AB71" i="46"/>
  <c r="J71" i="46"/>
  <c r="I71" i="46"/>
  <c r="G71" i="46"/>
  <c r="E71" i="46"/>
  <c r="D71" i="46"/>
  <c r="C71" i="46"/>
  <c r="A71" i="46"/>
  <c r="AB70" i="46"/>
  <c r="J70" i="46"/>
  <c r="I70" i="46"/>
  <c r="G70" i="46"/>
  <c r="E70" i="46"/>
  <c r="D70" i="46"/>
  <c r="C70" i="46"/>
  <c r="A70" i="46"/>
  <c r="AB69" i="46"/>
  <c r="J69" i="46"/>
  <c r="I69" i="46"/>
  <c r="G69" i="46"/>
  <c r="E69" i="46"/>
  <c r="D69" i="46"/>
  <c r="C69" i="46"/>
  <c r="A69" i="46"/>
  <c r="AB68" i="46"/>
  <c r="J68" i="46"/>
  <c r="I68" i="46"/>
  <c r="G68" i="46"/>
  <c r="E68" i="46"/>
  <c r="D68" i="46"/>
  <c r="C68" i="46"/>
  <c r="A68" i="46"/>
  <c r="AB67" i="46"/>
  <c r="J67" i="46"/>
  <c r="I67" i="46"/>
  <c r="G67" i="46"/>
  <c r="E67" i="46"/>
  <c r="D67" i="46"/>
  <c r="C67" i="46"/>
  <c r="A67" i="46"/>
  <c r="AB66" i="46"/>
  <c r="J66" i="46"/>
  <c r="I66" i="46"/>
  <c r="G66" i="46"/>
  <c r="E66" i="46"/>
  <c r="D66" i="46"/>
  <c r="C66" i="46"/>
  <c r="A66" i="46"/>
  <c r="AB65" i="46"/>
  <c r="J65" i="46"/>
  <c r="I65" i="46"/>
  <c r="G65" i="46"/>
  <c r="E65" i="46"/>
  <c r="D65" i="46"/>
  <c r="C65" i="46"/>
  <c r="A65" i="46"/>
  <c r="AB64" i="46"/>
  <c r="J64" i="46"/>
  <c r="I64" i="46"/>
  <c r="G64" i="46"/>
  <c r="E64" i="46"/>
  <c r="D64" i="46"/>
  <c r="C64" i="46"/>
  <c r="A64" i="46"/>
  <c r="AB63" i="46"/>
  <c r="J63" i="46"/>
  <c r="I63" i="46"/>
  <c r="G63" i="46"/>
  <c r="E63" i="46"/>
  <c r="D63" i="46"/>
  <c r="C63" i="46"/>
  <c r="A63" i="46"/>
  <c r="AB62" i="46"/>
  <c r="J62" i="46"/>
  <c r="I62" i="46"/>
  <c r="G62" i="46"/>
  <c r="E62" i="46"/>
  <c r="D62" i="46"/>
  <c r="C62" i="46"/>
  <c r="A62" i="46"/>
  <c r="AB61" i="46"/>
  <c r="J61" i="46"/>
  <c r="I61" i="46"/>
  <c r="G61" i="46"/>
  <c r="E61" i="46"/>
  <c r="D61" i="46"/>
  <c r="C61" i="46"/>
  <c r="A61" i="46"/>
  <c r="AB60" i="46"/>
  <c r="J60" i="46"/>
  <c r="I60" i="46"/>
  <c r="G60" i="46"/>
  <c r="E60" i="46"/>
  <c r="D60" i="46"/>
  <c r="C60" i="46"/>
  <c r="A60" i="46"/>
  <c r="AB59" i="46"/>
  <c r="J59" i="46"/>
  <c r="I59" i="46"/>
  <c r="G59" i="46"/>
  <c r="E59" i="46"/>
  <c r="D59" i="46"/>
  <c r="C59" i="46"/>
  <c r="A59" i="46"/>
  <c r="AB58" i="46"/>
  <c r="J58" i="46"/>
  <c r="I58" i="46"/>
  <c r="G58" i="46"/>
  <c r="E58" i="46"/>
  <c r="D58" i="46"/>
  <c r="C58" i="46"/>
  <c r="A58" i="46"/>
  <c r="AB57" i="46"/>
  <c r="J57" i="46"/>
  <c r="I57" i="46"/>
  <c r="G57" i="46"/>
  <c r="E57" i="46"/>
  <c r="D57" i="46"/>
  <c r="C57" i="46"/>
  <c r="A57" i="46"/>
  <c r="AB56" i="46"/>
  <c r="J56" i="46"/>
  <c r="I56" i="46"/>
  <c r="G56" i="46"/>
  <c r="E56" i="46"/>
  <c r="D56" i="46"/>
  <c r="C56" i="46"/>
  <c r="A56" i="46"/>
  <c r="AB55" i="46"/>
  <c r="J55" i="46"/>
  <c r="I55" i="46"/>
  <c r="G55" i="46"/>
  <c r="E55" i="46"/>
  <c r="D55" i="46"/>
  <c r="C55" i="46"/>
  <c r="A55" i="46"/>
  <c r="AB54" i="46"/>
  <c r="J54" i="46"/>
  <c r="I54" i="46"/>
  <c r="G54" i="46"/>
  <c r="E54" i="46"/>
  <c r="D54" i="46"/>
  <c r="C54" i="46"/>
  <c r="A54" i="46"/>
  <c r="AB53" i="46"/>
  <c r="J53" i="46"/>
  <c r="I53" i="46"/>
  <c r="G53" i="46"/>
  <c r="E53" i="46"/>
  <c r="D53" i="46"/>
  <c r="C53" i="46"/>
  <c r="A53" i="46"/>
  <c r="AB52" i="46"/>
  <c r="J52" i="46"/>
  <c r="I52" i="46"/>
  <c r="G52" i="46"/>
  <c r="E52" i="46"/>
  <c r="D52" i="46"/>
  <c r="C52" i="46"/>
  <c r="A52" i="46"/>
  <c r="AB51" i="46"/>
  <c r="J51" i="46"/>
  <c r="I51" i="46"/>
  <c r="G51" i="46"/>
  <c r="E51" i="46"/>
  <c r="D51" i="46"/>
  <c r="C51" i="46"/>
  <c r="A51" i="46"/>
  <c r="AB50" i="46"/>
  <c r="J50" i="46"/>
  <c r="I50" i="46"/>
  <c r="G50" i="46"/>
  <c r="E50" i="46"/>
  <c r="D50" i="46"/>
  <c r="C50" i="46"/>
  <c r="A50" i="46"/>
  <c r="AB49" i="46"/>
  <c r="J49" i="46"/>
  <c r="I49" i="46"/>
  <c r="G49" i="46"/>
  <c r="E49" i="46"/>
  <c r="D49" i="46"/>
  <c r="C49" i="46"/>
  <c r="A49" i="46"/>
  <c r="AB48" i="46"/>
  <c r="J48" i="46"/>
  <c r="I48" i="46"/>
  <c r="G48" i="46"/>
  <c r="E48" i="46"/>
  <c r="D48" i="46"/>
  <c r="C48" i="46"/>
  <c r="A48" i="46"/>
  <c r="AB47" i="46"/>
  <c r="J47" i="46"/>
  <c r="I47" i="46"/>
  <c r="G47" i="46"/>
  <c r="E47" i="46"/>
  <c r="D47" i="46"/>
  <c r="C47" i="46"/>
  <c r="A47" i="46"/>
  <c r="AB46" i="46"/>
  <c r="J46" i="46"/>
  <c r="I46" i="46"/>
  <c r="G46" i="46"/>
  <c r="E46" i="46"/>
  <c r="D46" i="46"/>
  <c r="C46" i="46"/>
  <c r="A46" i="46"/>
  <c r="AB45" i="46"/>
  <c r="J45" i="46"/>
  <c r="I45" i="46"/>
  <c r="G45" i="46"/>
  <c r="E45" i="46"/>
  <c r="D45" i="46"/>
  <c r="C45" i="46"/>
  <c r="A45" i="46"/>
  <c r="AB44" i="46"/>
  <c r="J44" i="46"/>
  <c r="I44" i="46"/>
  <c r="G44" i="46"/>
  <c r="E44" i="46"/>
  <c r="D44" i="46"/>
  <c r="C44" i="46"/>
  <c r="A44" i="46"/>
  <c r="AB43" i="46"/>
  <c r="J43" i="46"/>
  <c r="I43" i="46"/>
  <c r="G43" i="46"/>
  <c r="E43" i="46"/>
  <c r="D43" i="46"/>
  <c r="C43" i="46"/>
  <c r="A43" i="46"/>
  <c r="AB42" i="46"/>
  <c r="J42" i="46"/>
  <c r="I42" i="46"/>
  <c r="G42" i="46"/>
  <c r="E42" i="46"/>
  <c r="D42" i="46"/>
  <c r="C42" i="46"/>
  <c r="A42" i="46"/>
  <c r="AB41" i="46"/>
  <c r="J41" i="46"/>
  <c r="I41" i="46"/>
  <c r="G41" i="46"/>
  <c r="E41" i="46"/>
  <c r="D41" i="46"/>
  <c r="C41" i="46"/>
  <c r="A41" i="46"/>
  <c r="AB40" i="46"/>
  <c r="J40" i="46"/>
  <c r="I40" i="46"/>
  <c r="G40" i="46"/>
  <c r="E40" i="46"/>
  <c r="D40" i="46"/>
  <c r="C40" i="46"/>
  <c r="A40" i="46"/>
  <c r="AB39" i="46"/>
  <c r="J39" i="46"/>
  <c r="I39" i="46"/>
  <c r="G39" i="46"/>
  <c r="E39" i="46"/>
  <c r="D39" i="46"/>
  <c r="C39" i="46"/>
  <c r="A39" i="46"/>
  <c r="AB38" i="46"/>
  <c r="J38" i="46"/>
  <c r="I38" i="46"/>
  <c r="G38" i="46"/>
  <c r="E38" i="46"/>
  <c r="D38" i="46"/>
  <c r="C38" i="46"/>
  <c r="A38" i="46"/>
  <c r="AB37" i="46"/>
  <c r="J37" i="46"/>
  <c r="I37" i="46"/>
  <c r="G37" i="46"/>
  <c r="E37" i="46"/>
  <c r="D37" i="46"/>
  <c r="C37" i="46"/>
  <c r="A37" i="46"/>
  <c r="AB36" i="46"/>
  <c r="J36" i="46"/>
  <c r="I36" i="46"/>
  <c r="G36" i="46"/>
  <c r="E36" i="46"/>
  <c r="D36" i="46"/>
  <c r="C36" i="46"/>
  <c r="A36" i="46"/>
  <c r="AB35" i="46"/>
  <c r="J35" i="46"/>
  <c r="I35" i="46"/>
  <c r="G35" i="46"/>
  <c r="E35" i="46"/>
  <c r="D35" i="46"/>
  <c r="C35" i="46"/>
  <c r="A35" i="46"/>
  <c r="AB34" i="46"/>
  <c r="J34" i="46"/>
  <c r="I34" i="46"/>
  <c r="G34" i="46"/>
  <c r="E34" i="46"/>
  <c r="D34" i="46"/>
  <c r="C34" i="46"/>
  <c r="A34" i="46"/>
  <c r="AB33" i="46"/>
  <c r="J33" i="46"/>
  <c r="I33" i="46"/>
  <c r="G33" i="46"/>
  <c r="E33" i="46"/>
  <c r="D33" i="46"/>
  <c r="C33" i="46"/>
  <c r="A33" i="46"/>
  <c r="AB32" i="46"/>
  <c r="J32" i="46"/>
  <c r="I32" i="46"/>
  <c r="G32" i="46"/>
  <c r="E32" i="46"/>
  <c r="D32" i="46"/>
  <c r="C32" i="46"/>
  <c r="A32" i="46"/>
  <c r="AB31" i="46"/>
  <c r="J31" i="46"/>
  <c r="I31" i="46"/>
  <c r="G31" i="46"/>
  <c r="E31" i="46"/>
  <c r="D31" i="46"/>
  <c r="C31" i="46"/>
  <c r="A31" i="46"/>
  <c r="AB30" i="46"/>
  <c r="J30" i="46"/>
  <c r="I30" i="46"/>
  <c r="G30" i="46"/>
  <c r="E30" i="46"/>
  <c r="D30" i="46"/>
  <c r="C30" i="46"/>
  <c r="A30" i="46"/>
  <c r="AB29" i="46"/>
  <c r="J29" i="46"/>
  <c r="I29" i="46"/>
  <c r="G29" i="46"/>
  <c r="E29" i="46"/>
  <c r="D29" i="46"/>
  <c r="C29" i="46"/>
  <c r="A29" i="46"/>
  <c r="AB28" i="46"/>
  <c r="J28" i="46"/>
  <c r="I28" i="46"/>
  <c r="G28" i="46"/>
  <c r="E28" i="46"/>
  <c r="D28" i="46"/>
  <c r="C28" i="46"/>
  <c r="A28" i="46"/>
  <c r="AB27" i="46"/>
  <c r="J27" i="46"/>
  <c r="I27" i="46"/>
  <c r="G27" i="46"/>
  <c r="E27" i="46"/>
  <c r="D27" i="46"/>
  <c r="C27" i="46"/>
  <c r="A27" i="46"/>
  <c r="AB26" i="46"/>
  <c r="J26" i="46"/>
  <c r="I26" i="46"/>
  <c r="G26" i="46"/>
  <c r="E26" i="46"/>
  <c r="D26" i="46"/>
  <c r="C26" i="46"/>
  <c r="A26" i="46"/>
  <c r="AB25" i="46"/>
  <c r="J25" i="46"/>
  <c r="I25" i="46"/>
  <c r="G25" i="46"/>
  <c r="E25" i="46"/>
  <c r="D25" i="46"/>
  <c r="C25" i="46"/>
  <c r="A25" i="46"/>
  <c r="AB24" i="46"/>
  <c r="J24" i="46"/>
  <c r="I24" i="46"/>
  <c r="G24" i="46"/>
  <c r="E24" i="46"/>
  <c r="D24" i="46"/>
  <c r="C24" i="46"/>
  <c r="A24" i="46"/>
  <c r="AB23" i="46"/>
  <c r="J23" i="46"/>
  <c r="I23" i="46"/>
  <c r="G23" i="46"/>
  <c r="E23" i="46"/>
  <c r="D23" i="46"/>
  <c r="C23" i="46"/>
  <c r="A23" i="46"/>
  <c r="AB22" i="46"/>
  <c r="J22" i="46"/>
  <c r="I22" i="46"/>
  <c r="G22" i="46"/>
  <c r="E22" i="46"/>
  <c r="D22" i="46"/>
  <c r="C22" i="46"/>
  <c r="A22" i="46"/>
  <c r="AB21" i="46"/>
  <c r="J21" i="46"/>
  <c r="I21" i="46"/>
  <c r="G21" i="46"/>
  <c r="E21" i="46"/>
  <c r="D21" i="46"/>
  <c r="C21" i="46"/>
  <c r="A21" i="46"/>
  <c r="AB20" i="46"/>
  <c r="J20" i="46"/>
  <c r="I20" i="46"/>
  <c r="G20" i="46"/>
  <c r="E20" i="46"/>
  <c r="D20" i="46"/>
  <c r="C20" i="46"/>
  <c r="A20" i="46"/>
  <c r="AB19" i="46"/>
  <c r="J19" i="46"/>
  <c r="I19" i="46"/>
  <c r="G19" i="46"/>
  <c r="E19" i="46"/>
  <c r="D19" i="46"/>
  <c r="C19" i="46"/>
  <c r="A19" i="46"/>
  <c r="AB18" i="46"/>
  <c r="J18" i="46"/>
  <c r="I18" i="46"/>
  <c r="G18" i="46"/>
  <c r="E18" i="46"/>
  <c r="D18" i="46"/>
  <c r="C18" i="46"/>
  <c r="A18" i="46"/>
  <c r="AB17" i="46"/>
  <c r="J17" i="46"/>
  <c r="I17" i="46"/>
  <c r="G17" i="46"/>
  <c r="E17" i="46"/>
  <c r="D17" i="46"/>
  <c r="C17" i="46"/>
  <c r="A17" i="46"/>
  <c r="AB16" i="46"/>
  <c r="J16" i="46"/>
  <c r="I16" i="46"/>
  <c r="G16" i="46"/>
  <c r="E16" i="46"/>
  <c r="D16" i="46"/>
  <c r="C16" i="46"/>
  <c r="A16" i="46"/>
  <c r="AB15" i="46"/>
  <c r="J15" i="46"/>
  <c r="I15" i="46"/>
  <c r="G15" i="46"/>
  <c r="E15" i="46"/>
  <c r="D15" i="46"/>
  <c r="C15" i="46"/>
  <c r="A15" i="46"/>
  <c r="AB14" i="46"/>
  <c r="J14" i="46"/>
  <c r="I14" i="46"/>
  <c r="G14" i="46"/>
  <c r="E14" i="46"/>
  <c r="D14" i="46"/>
  <c r="C14" i="46"/>
  <c r="A14" i="46"/>
  <c r="AB13" i="46"/>
  <c r="J13" i="46"/>
  <c r="I13" i="46"/>
  <c r="G13" i="46"/>
  <c r="E13" i="46"/>
  <c r="D13" i="46"/>
  <c r="C13" i="46"/>
  <c r="A13" i="46"/>
  <c r="AB12" i="46"/>
  <c r="J12" i="46"/>
  <c r="I12" i="46"/>
  <c r="G12" i="46"/>
  <c r="E12" i="46"/>
  <c r="D12" i="46"/>
  <c r="C12" i="46"/>
  <c r="A12" i="46"/>
  <c r="AB11" i="46"/>
  <c r="J11" i="46"/>
  <c r="I11" i="46"/>
  <c r="G11" i="46"/>
  <c r="E11" i="46"/>
  <c r="D11" i="46"/>
  <c r="C11" i="46"/>
  <c r="A11" i="46"/>
  <c r="AB10" i="46"/>
  <c r="J10" i="46"/>
  <c r="I10" i="46"/>
  <c r="G10" i="46"/>
  <c r="E10" i="46"/>
  <c r="D10" i="46"/>
  <c r="C10" i="46"/>
  <c r="A10" i="46"/>
  <c r="AB9" i="46"/>
  <c r="J9" i="46"/>
  <c r="I9" i="46"/>
  <c r="G9" i="46"/>
  <c r="E9" i="46"/>
  <c r="D9" i="46"/>
  <c r="C9" i="46"/>
  <c r="A9" i="46"/>
  <c r="AB8" i="46"/>
  <c r="J8" i="46"/>
  <c r="I8" i="46"/>
  <c r="G8" i="46"/>
  <c r="E8" i="46"/>
  <c r="D8" i="46"/>
  <c r="C8" i="46"/>
  <c r="A8" i="46"/>
  <c r="AB7" i="46"/>
  <c r="J7" i="46"/>
  <c r="I7" i="46"/>
  <c r="G7" i="46"/>
  <c r="E7" i="46"/>
  <c r="D7" i="46"/>
  <c r="C7" i="46"/>
  <c r="A7" i="46"/>
  <c r="AB6" i="46"/>
  <c r="J6" i="46"/>
  <c r="I6" i="46"/>
  <c r="G6" i="46"/>
  <c r="E6" i="46"/>
  <c r="D6" i="46"/>
  <c r="C6" i="46"/>
  <c r="A6" i="46"/>
  <c r="AB5" i="46"/>
  <c r="J5" i="46"/>
  <c r="I5" i="46"/>
  <c r="G5" i="46"/>
  <c r="E5" i="46"/>
  <c r="D5" i="46"/>
  <c r="C5" i="46"/>
  <c r="A5" i="46"/>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301" i="4"/>
  <c r="A302" i="4"/>
  <c r="A303" i="4"/>
  <c r="A304" i="4"/>
  <c r="A305" i="4"/>
  <c r="A306" i="4"/>
  <c r="A307" i="4"/>
  <c r="A308" i="4"/>
  <c r="A309" i="4"/>
  <c r="A310" i="4"/>
  <c r="A311" i="4"/>
  <c r="A312" i="4"/>
  <c r="A313" i="4"/>
  <c r="A314" i="4"/>
  <c r="A315" i="4"/>
  <c r="A316" i="4"/>
  <c r="A317" i="4"/>
  <c r="A318" i="4"/>
  <c r="A319" i="4"/>
  <c r="A320" i="4"/>
  <c r="A321" i="4"/>
  <c r="A322" i="4"/>
  <c r="A323" i="4"/>
  <c r="A324" i="4"/>
  <c r="A325" i="4"/>
  <c r="A326" i="4"/>
  <c r="A327" i="4"/>
  <c r="A328" i="4"/>
  <c r="A329" i="4"/>
  <c r="A330" i="4"/>
  <c r="A331" i="4"/>
  <c r="A332" i="4"/>
  <c r="A333" i="4"/>
  <c r="A334" i="4"/>
  <c r="A335" i="4"/>
  <c r="A336" i="4"/>
  <c r="A337" i="4"/>
  <c r="A338" i="4"/>
  <c r="A339" i="4"/>
  <c r="A340" i="4"/>
  <c r="A341" i="4"/>
  <c r="A342" i="4"/>
  <c r="A343" i="4"/>
  <c r="A344" i="4"/>
  <c r="A345" i="4"/>
  <c r="A346" i="4"/>
  <c r="A347" i="4"/>
  <c r="A348" i="4"/>
  <c r="A349" i="4"/>
  <c r="A350" i="4"/>
  <c r="A351" i="4"/>
  <c r="A352" i="4"/>
  <c r="A353" i="4"/>
  <c r="A354" i="4"/>
  <c r="A355" i="4"/>
  <c r="A356" i="4"/>
  <c r="A357" i="4"/>
  <c r="A358" i="4"/>
  <c r="A359" i="4"/>
  <c r="A360" i="4"/>
  <c r="A361" i="4"/>
  <c r="A362" i="4"/>
  <c r="A363" i="4"/>
  <c r="A364" i="4"/>
  <c r="A365" i="4"/>
  <c r="A366" i="4"/>
  <c r="A367" i="4"/>
  <c r="A368" i="4"/>
  <c r="A369" i="4"/>
  <c r="A370" i="4"/>
  <c r="A371" i="4"/>
  <c r="A372" i="4"/>
  <c r="A373" i="4"/>
  <c r="A374" i="4"/>
  <c r="A375" i="4"/>
  <c r="A376" i="4"/>
  <c r="A377" i="4"/>
  <c r="A378" i="4"/>
  <c r="A379" i="4"/>
  <c r="A380" i="4"/>
  <c r="A381" i="4"/>
  <c r="A382" i="4"/>
  <c r="A383" i="4"/>
  <c r="A384" i="4"/>
  <c r="A385" i="4"/>
  <c r="A386" i="4"/>
  <c r="A387" i="4"/>
  <c r="A388" i="4"/>
  <c r="A389" i="4"/>
  <c r="A390" i="4"/>
  <c r="A391" i="4"/>
  <c r="A392" i="4"/>
  <c r="A393" i="4"/>
  <c r="A394" i="4"/>
  <c r="A395" i="4"/>
  <c r="A396" i="4"/>
  <c r="A397" i="4"/>
  <c r="A398" i="4"/>
  <c r="A399" i="4"/>
  <c r="A400" i="4"/>
  <c r="A401" i="4"/>
  <c r="A402" i="4"/>
  <c r="A403" i="4"/>
  <c r="A404" i="4"/>
  <c r="A405" i="4"/>
  <c r="A406" i="4"/>
  <c r="A407" i="4"/>
  <c r="A408" i="4"/>
  <c r="A409" i="4"/>
  <c r="A410" i="4"/>
  <c r="A411" i="4"/>
  <c r="A412" i="4"/>
  <c r="A413" i="4"/>
  <c r="A414" i="4"/>
  <c r="A415" i="4"/>
  <c r="A416" i="4"/>
  <c r="A417" i="4"/>
  <c r="A418" i="4"/>
  <c r="A419" i="4"/>
  <c r="A420" i="4"/>
  <c r="A421" i="4"/>
  <c r="A422" i="4"/>
  <c r="A423" i="4"/>
  <c r="A424" i="4"/>
  <c r="A425" i="4"/>
  <c r="A426" i="4"/>
  <c r="A427" i="4"/>
  <c r="A428" i="4"/>
  <c r="A429" i="4"/>
  <c r="A430" i="4"/>
  <c r="A431" i="4"/>
  <c r="A432" i="4"/>
  <c r="A433" i="4"/>
  <c r="A434" i="4"/>
  <c r="A435" i="4"/>
  <c r="A436" i="4"/>
  <c r="A437" i="4"/>
  <c r="A438" i="4"/>
  <c r="A439" i="4"/>
  <c r="A440" i="4"/>
  <c r="A441" i="4"/>
  <c r="A442" i="4"/>
  <c r="A443" i="4"/>
  <c r="A444" i="4"/>
  <c r="A445" i="4"/>
  <c r="A446" i="4"/>
  <c r="A447" i="4"/>
  <c r="A448" i="4"/>
  <c r="A449" i="4"/>
  <c r="A450" i="4"/>
  <c r="A451" i="4"/>
  <c r="A452" i="4"/>
  <c r="A453" i="4"/>
  <c r="A454" i="4"/>
  <c r="A455" i="4"/>
  <c r="A456" i="4"/>
  <c r="A457" i="4"/>
  <c r="A458" i="4"/>
  <c r="A459" i="4"/>
  <c r="A460" i="4"/>
  <c r="A461" i="4"/>
  <c r="A462" i="4"/>
  <c r="A463" i="4"/>
  <c r="A464" i="4"/>
  <c r="A465" i="4"/>
  <c r="A466" i="4"/>
  <c r="A467" i="4"/>
  <c r="A468" i="4"/>
  <c r="A469" i="4"/>
  <c r="A470" i="4"/>
  <c r="A471" i="4"/>
  <c r="A472" i="4"/>
  <c r="A473" i="4"/>
  <c r="A474" i="4"/>
  <c r="A475" i="4"/>
  <c r="A476" i="4"/>
  <c r="A477" i="4"/>
  <c r="A478" i="4"/>
  <c r="A479" i="4"/>
  <c r="A480" i="4"/>
  <c r="A481" i="4"/>
  <c r="A482" i="4"/>
  <c r="A483" i="4"/>
  <c r="A484" i="4"/>
  <c r="A485" i="4"/>
  <c r="A486" i="4"/>
  <c r="A487" i="4"/>
  <c r="A488" i="4"/>
  <c r="A489" i="4"/>
  <c r="A490" i="4"/>
  <c r="A491" i="4"/>
  <c r="A492" i="4"/>
  <c r="A493" i="4"/>
  <c r="A494" i="4"/>
  <c r="A495" i="4"/>
  <c r="A496" i="4"/>
  <c r="A497" i="4"/>
  <c r="A498" i="4"/>
  <c r="A499" i="4"/>
  <c r="A500" i="4"/>
  <c r="A501" i="4"/>
  <c r="A502" i="4"/>
  <c r="A503" i="4"/>
  <c r="A504" i="4"/>
  <c r="A505" i="4"/>
  <c r="A506" i="4"/>
  <c r="A507" i="4"/>
  <c r="A508" i="4"/>
  <c r="A509" i="4"/>
  <c r="A510" i="4"/>
  <c r="A511" i="4"/>
  <c r="A512" i="4"/>
  <c r="A513" i="4"/>
  <c r="A514" i="4"/>
  <c r="A515" i="4"/>
  <c r="A516" i="4"/>
  <c r="A517" i="4"/>
  <c r="A518" i="4"/>
  <c r="A519" i="4"/>
  <c r="A520" i="4"/>
  <c r="A521" i="4"/>
  <c r="A522" i="4"/>
  <c r="A523" i="4"/>
  <c r="A524" i="4"/>
  <c r="A525" i="4"/>
  <c r="A526" i="4"/>
  <c r="A527" i="4"/>
  <c r="A528" i="4"/>
  <c r="A529" i="4"/>
  <c r="A530" i="4"/>
  <c r="A531" i="4"/>
  <c r="A532" i="4"/>
  <c r="A533" i="4"/>
  <c r="A534" i="4"/>
  <c r="A535" i="4"/>
  <c r="A536" i="4"/>
  <c r="A537" i="4"/>
  <c r="A538" i="4"/>
  <c r="A539" i="4"/>
  <c r="A540" i="4"/>
  <c r="A541" i="4"/>
  <c r="A542" i="4"/>
  <c r="A543" i="4"/>
  <c r="A544" i="4"/>
  <c r="A545" i="4"/>
  <c r="A546" i="4"/>
  <c r="A547" i="4"/>
  <c r="A548" i="4"/>
  <c r="A549" i="4"/>
  <c r="A550"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C93508B-84AC-4AD8-8189-41E13C7EA14B}" keepAlive="1" name="Kysely – Alustava_englanniksi" description="Yhteys kyselyyn Alustava_englanniksi työkirjassa." type="5" refreshedVersion="8" background="1" saveData="1">
    <dbPr connection="Provider=Microsoft.Mashup.OleDb.1;Data Source=$Workbook$;Location=Alustava_englanniksi;Extended Properties=&quot;&quot;" command="SELECT * FROM [Alustava_englanniksi]"/>
  </connection>
  <connection id="2" xr16:uid="{743355BA-D485-43BF-97F7-7A4E924D1246}" keepAlive="1" name="Kysely – Alustava_englanniksi(1)" description="Yhteys kyselyyn Alustava_englanniksi työkirjassa." type="5" refreshedVersion="8" background="1" saveData="1">
    <dbPr connection="Provider=Microsoft.Mashup.OleDb.1;Data Source=$Workbook$;Location=Alustava_englanniksi;Extended Properties=&quot;&quot;" command="SELECT * FROM [Alustava_englanniksi]"/>
  </connection>
  <connection id="3" xr16:uid="{DB53A60B-D6D5-41CF-9EAC-254394A8F115}" keepAlive="1" name="Kysely – Alustava_englanniksi_html_kaikki" description="Yhteys kyselyyn Alustava_englanniksi_html_kaikki työkirjassa." type="5" refreshedVersion="0" background="1" saveData="1">
    <dbPr connection="Provider=Microsoft.Mashup.OleDb.1;Data Source=$Workbook$;Location=Alustava_englanniksi_html_kaikki;Extended Properties=&quot;&quot;" command="SELECT * FROM [Alustava_englanniksi_html_kaikki]"/>
  </connection>
  <connection id="4" xr16:uid="{D0AA3032-BA08-49A9-AAF4-F91826DEF5E5}" keepAlive="1" name="Kysely – Alustava_englanniksi_html_muut" description="Yhteys kyselyyn Alustava_englanniksi_html_muut työkirjassa." type="5" refreshedVersion="0" background="1">
    <dbPr connection="Provider=Microsoft.Mashup.OleDb.1;Data Source=$Workbook$;Location=Alustava_englanniksi_html_muut;Extended Properties=&quot;&quot;" command="SELECT * FROM [Alustava_englanniksi_html_muut]"/>
  </connection>
  <connection id="5" xr16:uid="{F122EEF2-4A46-4C0C-898D-E7769C1D3DC3}" keepAlive="1" name="Kysely – Alustava_englanniksi_html_opetus" description="Yhteys kyselyyn Alustava_englanniksi_html_opetus työkirjassa." type="5" refreshedVersion="0" background="1">
    <dbPr connection="Provider=Microsoft.Mashup.OleDb.1;Data Source=$Workbook$;Location=Alustava_englanniksi_html_opetus;Extended Properties=&quot;&quot;" command="SELECT * FROM [Alustava_englanniksi_html_opetus]"/>
  </connection>
  <connection id="6" xr16:uid="{85FFFA26-87E7-4A45-BE17-79B4C2BAA7A9}" keepAlive="1" name="Kysely – Alustava_ruotsiksi" description="Yhteys kyselyyn Alustava_ruotsiksi työkirjassa." type="5" refreshedVersion="8" background="1" saveData="1">
    <dbPr connection="Provider=Microsoft.Mashup.OleDb.1;Data Source=$Workbook$;Location=Alustava_ruotsiksi;Extended Properties=&quot;&quot;" command="SELECT * FROM [Alustava_ruotsiksi]"/>
  </connection>
  <connection id="7" xr16:uid="{8A8178AA-2200-4F95-80A5-F284AD561BBB}" keepAlive="1" name="Kysely – Alustava_ruotsiksi_html_kaikki" description="Yhteys kyselyyn Alustava_ruotsiksi_html_kaikki työkirjassa." type="5" refreshedVersion="0" background="1" saveData="1">
    <dbPr connection="Provider=Microsoft.Mashup.OleDb.1;Data Source=$Workbook$;Location=Alustava_ruotsiksi_html_kaikki;Extended Properties=&quot;&quot;" command="SELECT * FROM [Alustava_ruotsiksi_html_kaikki]"/>
  </connection>
  <connection id="8" xr16:uid="{E1FCFF82-1A90-4C9C-B106-8E34CE8ED4D4}" keepAlive="1" name="Kysely – Alustava_ruotsiksi_html_muut" description="Yhteys kyselyyn Alustava_ruotsiksi_html_muut työkirjassa." type="5" refreshedVersion="0" background="1">
    <dbPr connection="Provider=Microsoft.Mashup.OleDb.1;Data Source=$Workbook$;Location=Alustava_ruotsiksi_html_muut;Extended Properties=&quot;&quot;" command="SELECT * FROM [Alustava_ruotsiksi_html_muut]"/>
  </connection>
  <connection id="9" xr16:uid="{5B006530-7C4F-4352-94BE-4021B18AC08F}" keepAlive="1" name="Kysely – Alustava_ruotsiksi_html_opetus" description="Yhteys kyselyyn Alustava_ruotsiksi_html_opetus työkirjassa." type="5" refreshedVersion="0" background="1">
    <dbPr connection="Provider=Microsoft.Mashup.OleDb.1;Data Source=$Workbook$;Location=Alustava_ruotsiksi_html_opetus;Extended Properties=&quot;&quot;" command="SELECT * FROM [Alustava_ruotsiksi_html_opetus]"/>
  </connection>
  <connection id="10" xr16:uid="{F43B76EC-21F4-4053-B9E7-D67039914772}" keepAlive="1" name="Kysely – Alustava_suomeksi" description="Yhteys kyselyyn Alustava_suomeksi työkirjassa." type="5" refreshedVersion="8" background="1" saveData="1">
    <dbPr connection="Provider=Microsoft.Mashup.OleDb.1;Data Source=$Workbook$;Location=Alustava_suomeksi;Extended Properties=&quot;&quot;" command="SELECT * FROM [Alustava_suomeksi]"/>
  </connection>
  <connection id="11" xr16:uid="{53D1D1EC-5E6A-4460-BDAA-9B2C026ACD97}" keepAlive="1" name="Kysely – Alustava_suomeksi_html_kaikki" description="Yhteys kyselyyn Alustava_suomeksi_html_kaikki työkirjassa." type="5" refreshedVersion="8" background="1" saveData="1">
    <dbPr connection="Provider=Microsoft.Mashup.OleDb.1;Data Source=$Workbook$;Location=Alustava_suomeksi_html_kaikki;Extended Properties=&quot;&quot;" command="SELECT * FROM [Alustava_suomeksi_html_kaikki]"/>
  </connection>
  <connection id="12" xr16:uid="{6BCCE407-2213-4E25-A637-C7E8D1D6D76C}" keepAlive="1" name="Kysely – Alustava_suomeksi_html_muut" description="Yhteys kyselyyn Alustava_suomeksi_html_muut työkirjassa." type="5" refreshedVersion="0" background="1">
    <dbPr connection="Provider=Microsoft.Mashup.OleDb.1;Data Source=$Workbook$;Location=Alustava_suomeksi_html_muut;Extended Properties=&quot;&quot;" command="SELECT * FROM [Alustava_suomeksi_html_muut]"/>
  </connection>
  <connection id="13" xr16:uid="{EAC771D5-BC70-4986-856D-68C72D85577B}" keepAlive="1" name="Kysely – Alustava_suomeksi_html_opetus" description="Yhteys kyselyyn Alustava_suomeksi_html_opetus työkirjassa." type="5" refreshedVersion="0" background="1">
    <dbPr connection="Provider=Microsoft.Mashup.OleDb.1;Data Source=$Workbook$;Location=Alustava_suomeksi_html_opetus;Extended Properties=&quot;&quot;" command="SELECT * FROM [Alustava_suomeksi_html_opetus]"/>
  </connection>
  <connection id="14" xr16:uid="{30120FF6-865F-4AA7-AE9A-3C25E92C5F47}" keepAlive="1" name="Kysely – Alustavat_html_kaikki" description="Yhteys kyselyyn Alustavat_html_kaikki työkirjassa." type="5" refreshedVersion="8" background="1" saveData="1">
    <dbPr connection="Provider=Microsoft.Mashup.OleDb.1;Data Source=$Workbook$;Location=Alustavat_html_kaikki;Extended Properties=&quot;&quot;" command="SELECT * FROM [Alustavat_html_kaikki]"/>
  </connection>
  <connection id="15" xr16:uid="{4A39842A-D7FA-42F3-80B5-4CA9997583D1}" keepAlive="1" name="Kysely – Alustavat_html_muut" description="Yhteys kyselyyn Alustavat_html_muut työkirjassa." type="5" refreshedVersion="8" background="1" saveData="1">
    <dbPr connection="Provider=Microsoft.Mashup.OleDb.1;Data Source=$Workbook$;Location=Alustavat_html_muut;Extended Properties=&quot;&quot;" command="SELECT * FROM [Alustavat_html_muut]"/>
  </connection>
  <connection id="16" xr16:uid="{3027EA1A-941E-441B-A6B3-FCFC31185584}" keepAlive="1" name="Kysely – Alustavat_html_opetus" description="Yhteys kyselyyn Alustavat_html_opetus työkirjassa." type="5" refreshedVersion="8" background="1" saveData="1">
    <dbPr connection="Provider=Microsoft.Mashup.OleDb.1;Data Source=$Workbook$;Location=Alustavat_html_opetus;Extended Properties=&quot;&quot;" command="SELECT * FROM [Alustavat_html_opetus]"/>
  </connection>
  <connection id="17" xr16:uid="{C65A4D68-BD99-4BA2-A667-A691610E19AE}" keepAlive="1" name="Kysely – Johtoryhmälle" description="Yhteys kyselyyn Johtoryhmälle työkirjassa." type="5" refreshedVersion="8" background="1" saveData="1">
    <dbPr connection="Provider=Microsoft.Mashup.OleDb.1;Data Source=$Workbook$;Location=Johtoryhmälle;Extended Properties=&quot;&quot;" command="SELECT * FROM [Johtoryhmälle]"/>
  </connection>
  <connection id="18" xr16:uid="{66B57E27-037F-408E-ABAC-58672D8BCDFC}" keepAlive="1" name="Kysely – Opetuskyselystä" description="Yhteys kyselyyn Opetuskyselystä työkirjassa." type="5" refreshedVersion="0" background="1" saveData="1">
    <dbPr connection="Provider=Microsoft.Mashup.OleDb.1;Data Source=$Workbook$;Location=Opetuskyselystä;Extended Properties=&quot;&quot;" command="SELECT * FROM [Opetuskyselystä]"/>
  </connection>
  <connection id="19" xr16:uid="{2056FE07-4E6E-426C-8CD4-6F5507986B8E}" keepAlive="1" name="Kysely – Tenttikyselystä" description="Yhteys kyselyyn Tenttikyselystä työkirjassa." type="5" refreshedVersion="0" background="1" saveData="1">
    <dbPr connection="Provider=Microsoft.Mashup.OleDb.1;Data Source=$Workbook$;Location=Tenttikyselystä;Extended Properties=&quot;&quot;" command="SELECT * FROM [Tenttikyselystä]"/>
  </connection>
  <connection id="20" xr16:uid="{F8AE762D-80EE-4402-9305-C81F05CD6762}" keepAlive="1" name="Kysely – Tuntiopetus" description="Yhteys kyselyyn Tuntiopetus työkirjassa." type="5" refreshedVersion="8" background="1" saveData="1">
    <dbPr connection="Provider=Microsoft.Mashup.OleDb.1;Data Source=$Workbook$;Location=Tuntiopetus;Extended Properties=&quot;&quot;" command="SELECT * FROM [Tuntiopetus]"/>
  </connection>
</connections>
</file>

<file path=xl/sharedStrings.xml><?xml version="1.0" encoding="utf-8"?>
<sst xmlns="http://schemas.openxmlformats.org/spreadsheetml/2006/main" count="13365" uniqueCount="2550">
  <si>
    <t>Rivin tila</t>
  </si>
  <si>
    <t>Koodi*</t>
  </si>
  <si>
    <t>Opintojakson nimi</t>
  </si>
  <si>
    <t>Laajuus (op)</t>
  </si>
  <si>
    <t>Opintojakson vastuuopettaja</t>
  </si>
  <si>
    <t>Tuntiopetustiedot</t>
  </si>
  <si>
    <t>Toteutuksen mahdolliset suorituskielet</t>
  </si>
  <si>
    <t>Arvio osallistujamäärästä</t>
  </si>
  <si>
    <t>Avoinna vaihto-opiskelijoille</t>
  </si>
  <si>
    <t>Lisätietoja kohderyhmistä</t>
  </si>
  <si>
    <t>Vastaavuudet</t>
  </si>
  <si>
    <t>Opetuksen tuntimäärä yhteensä</t>
  </si>
  <si>
    <t>TEST001</t>
  </si>
  <si>
    <t>Esimerkkitäyttö</t>
  </si>
  <si>
    <t>5 op</t>
  </si>
  <si>
    <t>1. periodi</t>
  </si>
  <si>
    <t>-</t>
  </si>
  <si>
    <t>Materiaali ja tehtävät myös englanniksi</t>
  </si>
  <si>
    <t>lähiopetus</t>
  </si>
  <si>
    <t>kyllä</t>
  </si>
  <si>
    <t>TEST501, TEST531</t>
  </si>
  <si>
    <t>Perusvarusteltu tila</t>
  </si>
  <si>
    <t>tavallinen liitutaulu</t>
  </si>
  <si>
    <t>Ilmoittautumiset vahvistetaan Sisussa automaattisesti ennen opetuksen alkua</t>
  </si>
  <si>
    <t>muu periodi - aloitus 4.9.2025, mutta jatkuu koko opintojen ajan</t>
  </si>
  <si>
    <t>Bollström Heli; Juppo Anne; Laaksonen Raisa; Orientaatiossa myös Kuosmanen Päivi</t>
  </si>
  <si>
    <t>fi en sv</t>
  </si>
  <si>
    <t>monimuoto-opetus (sisältää lähi- ja etäopetusta)</t>
  </si>
  <si>
    <t>ei</t>
  </si>
  <si>
    <t>vain farmasian erikoistumiskoulutusten opiskelijoille</t>
  </si>
  <si>
    <t>lähipäivät 4.-5.9.2025, klo 8-17, muuten etänä</t>
  </si>
  <si>
    <t>Laaksonen Raisa; Orientaatiossa myös Kuosmanen Päivi</t>
  </si>
  <si>
    <t>muu periodi - räätälöitävä, missä tahansa opintojen vaiheessa</t>
  </si>
  <si>
    <t>Juppo Anne; Laaksonen Raisa</t>
  </si>
  <si>
    <t>verkko-opetus (ei sidottu kellonaikaan)</t>
  </si>
  <si>
    <t>Laaksonen Raisa</t>
  </si>
  <si>
    <t>muu periodi - aloitus 1.12.2025 - päätös 18.12.2026</t>
  </si>
  <si>
    <t>Kuosmanen Päivi; Laaksonen Raisa; Opetuspäivissä myös Holmströn Anna-Riia; Pohjanoksa-Mäntylä Marika</t>
  </si>
  <si>
    <t>fi sv</t>
  </si>
  <si>
    <t>viikko ennen toteutuksen alkamista</t>
  </si>
  <si>
    <t xml:space="preserve">muu periodi - kurssin voi suorittaa nauhoitteiden pohjalta koska vain </t>
  </si>
  <si>
    <t>Juppo Anne</t>
  </si>
  <si>
    <t>en</t>
  </si>
  <si>
    <t>ei järjestetä - joka toinen lukuvuosi järjestettävä</t>
  </si>
  <si>
    <t>Muu periodi - kurssin luennot alkavat periodissa 2 ja jatkuvat keväällä 2026 periodissa 3</t>
  </si>
  <si>
    <t>ei väliä</t>
  </si>
  <si>
    <t>toteutuksen alkamista edeltävänä iltana</t>
  </si>
  <si>
    <t>Joustavasti tehtävissä aina</t>
  </si>
  <si>
    <t>Ei tarvita tilaa</t>
  </si>
  <si>
    <t>muu periodi - kirjoita tähän kenttään</t>
  </si>
  <si>
    <t>UEF:n vastuukurssi</t>
  </si>
  <si>
    <t>fi</t>
  </si>
  <si>
    <t>lähiopetus 5.9.2025 klo 9-11, 10.4.2026 klo 8-17, 8.5.2026 klo 8-17</t>
  </si>
  <si>
    <t>Muu tila - kirjoita tähän kenttään</t>
  </si>
  <si>
    <t>Ilmoittautuminen tapahtuu kokonaan Sisun ulkopuolella</t>
  </si>
  <si>
    <t xml:space="preserve">lähiopetus 5.9.2025 klo 9-11, 16.1.2026 klo 8-17 </t>
  </si>
  <si>
    <t>muu periodi - aloitus 8.9.2025 - päätös 30.1.2026</t>
  </si>
  <si>
    <t>Kuosmanen Päivi</t>
  </si>
  <si>
    <t>viikko toteutuksen alkamisen jälkeen</t>
  </si>
  <si>
    <t>muu periodi - aloitus 7.1.2026 - päätös 3.6.2026</t>
  </si>
  <si>
    <t>etäopetus (sidottu kellonaikaan)</t>
  </si>
  <si>
    <t>etäopetus verkkoseminaarit 7.1.2026 klo 16-17, 28.1. ja 25.2.2026 klo 16-18 ja 3.6.2026 klo 15.30-18.30</t>
  </si>
  <si>
    <t>muu periodi - aloitus 29.9.2025 - päätös 12.6.2026</t>
  </si>
  <si>
    <t>Halmetoja Anne, Laaksonen Raisa</t>
  </si>
  <si>
    <t>etäopetus verkkoseminaarit 1.10.2025 klo 15-16, 12.11.2025 klo 15-17, 4.2.2026 klo 15-17, 22.4. klo 15-17, 29.4. klo 9-11, 20.5. klo 15-17, 27.5. klo 9-11</t>
  </si>
  <si>
    <t>590712A</t>
  </si>
  <si>
    <t>Joustavasti suoritettavissa nauhoitettujen luentojen ja tehtävien avulla koko lukuvuonna</t>
  </si>
  <si>
    <t>Ilmoittautumiset vahvistetaan Sisussa ilmoittautumisjärjestyksessä</t>
  </si>
  <si>
    <t>muu ajankohta - kirjaa tähän kenttään</t>
  </si>
  <si>
    <t>590712B</t>
  </si>
  <si>
    <t>Opetusohjelmakysely: tentit ja itsenäinen työskentely</t>
  </si>
  <si>
    <t>Siirry takaisin opetuskyselyyn</t>
  </si>
  <si>
    <t>Toteutuksen nimi*</t>
  </si>
  <si>
    <t>Toteutuksen opettajat</t>
  </si>
  <si>
    <t>Toteutuksen suorituskielet</t>
  </si>
  <si>
    <t>Suoritustapa*</t>
  </si>
  <si>
    <t>Kohderyhmä</t>
  </si>
  <si>
    <t>Toteutuksen päivämääräväli</t>
  </si>
  <si>
    <t>Tentin kesto</t>
  </si>
  <si>
    <t>Tenttipäivä 1</t>
  </si>
  <si>
    <t>Tenttipäivä 2</t>
  </si>
  <si>
    <t>Tenttipäivä 3</t>
  </si>
  <si>
    <t>Tenttipäivä 4</t>
  </si>
  <si>
    <t>Tenttipäivä 5</t>
  </si>
  <si>
    <t>Tenttipäivä 6</t>
  </si>
  <si>
    <t>Tenttipäivä 7</t>
  </si>
  <si>
    <t>Tenttipäivä 8</t>
  </si>
  <si>
    <t>Tenttipäivä 9</t>
  </si>
  <si>
    <t>Tenttipäivä 10</t>
  </si>
  <si>
    <t>Tenttipäivä 11</t>
  </si>
  <si>
    <t>Tenttipäivä 12</t>
  </si>
  <si>
    <t>Tenttipäivä 13</t>
  </si>
  <si>
    <t>Tenttipäivä 14</t>
  </si>
  <si>
    <t>Ilmoittautuminen</t>
  </si>
  <si>
    <t>Opintojakson kirjallisuus ja oppimateriaali</t>
  </si>
  <si>
    <t>Toteutuksen kirjallisuus ja oppimateriaali</t>
  </si>
  <si>
    <t>Lisätietoja toteutuksesta.</t>
  </si>
  <si>
    <t>Valmis.</t>
  </si>
  <si>
    <t>Sarake näyttää onko riville kirjattu riittävät vähimmäistiedot vai puuttuuko tiedoista vielä jotain. Vähimmäistiedot on merkitty otsikkoon tähdellä*.</t>
  </si>
  <si>
    <t>Kirjaa sarakkeeseen ensisijaisen opintojakson koodi.</t>
  </si>
  <si>
    <t>Opintojakson nimi näytetään oletuksena. Kirjoita sarakkeeseen tarvittaessa toteutuksen nimi, jos se poikkeaa opintojakson nimestä. Voit kirjata sarakkeessa myös aihealueen, jos opintojaksosta tarjotaan useampia toteutuksia lukuvuoden aikana.
Kirjaa jokainen erillinen suoritustapa omalle rivilleen.</t>
  </si>
  <si>
    <t>Opintojakson laajuus näytetään automaattisesti, jos syöttämälläsi opintojakson koodilla löytyy tietoja. Tarvittaessa kirjaa oikea laajuus. Esimerkiksi jos opintojakson laajuudessa on vaihteluväli 5-10 op.</t>
  </si>
  <si>
    <t>Tieto haetaan automaattisesti koodin perusteella opintojakson tiedoista, et voi muokata saraketta.
Ota yhteyttä koulutusohjelman suunnittelijaan, jos tiedoissa on virhe. Yhteystiedot löydät Opetustyön ohjeiden sivulta Opetusohjelma: https://teaching.helsinki.fi/ohjeet/artikkeli/opetusohjelma#paragraph-7138</t>
  </si>
  <si>
    <t>Kirjaa sarakkeeseen kaikkien toteutuksen opettajien nimet ja vastuut toteutuksella.
Kirjaa vähintään toteutuksen vastuuopettaja, jos eri kuin opintojakson vastuuopettaja tai opintojaksolla on useita vastuuopettajia.</t>
  </si>
  <si>
    <t>Opintojakson mahdolliset suorituskielet näytetään oletuksena. Tarkenna tarvittaessa sarakkeeseen toteutuksen suorituskielet.</t>
  </si>
  <si>
    <t>Jos opintojakson tietoja on tarpeen tarkentaa: Millä kielellä tai kielillä kyseinen suoritustapa on mahdollista suorittaa tai millä kielillä ohjausta on saatavilla.</t>
  </si>
  <si>
    <t>Valitse suoritustapa. Voit tarvittaessa kirjoittaa sarakkeeseen tarkemman kuvauksen suoritustavasta.
Sähköisellä salitentillä tarkoitetaan tiettynä ajankohtana yliopiston tiloissa järjestettävää valvottua kuulustelutilaisuutta, joka toteutetaan Moodlessa tai jossain muussa sähköisessä oppimisympäristössä.</t>
  </si>
  <si>
    <t>Valitse suoritustavan kohderyhmä.</t>
  </si>
  <si>
    <t>Kirjaa tähän sarakkeeseen toteutuksen alku- ja loppupäivämäärät eli millä aikavälillä tentti tai itsenäinen työskentely on mahdollista suorittaa.</t>
  </si>
  <si>
    <t>Kirjaa tähän sarakkeeseen tentin kesto ja tarvittaessa aloitus- ja lopetuskellonajat.</t>
  </si>
  <si>
    <t>Merkitse sarakkeeseen X, jos tentti on mahdollista suorittaa kyseisenä tenttipäivänä.</t>
  </si>
  <si>
    <t>Kirjaa sarakkeeseen ilmoittautumisen alkamiseen ja päättymiseen liittyvät tiedot.
Huom. Yleisessä kuulustelutilaisuudessa suoritettavien tenttien ilmoittautumista koskevat yleiset kuulusteluihin liittyvät periaatteet.</t>
  </si>
  <si>
    <t>Tässä sarakkeessa näkyvät valmiiksi opintojakson tiedot, jos sen koodilla löytyi tietoja.</t>
  </si>
  <si>
    <t>Mikäli on tarve tarkentaa opintojakson tietoja, kirjaa sarakkeeseen tämän toteutuksen kirjallisuus ja oppimateriaalit.</t>
  </si>
  <si>
    <t>Mikäli haluat tarkentaa muita tietoja tai on jotain muuta, mitä opetusta suunnittelevan asiantuntijan tulisi tietää opetusohjelmaa suunnitellessaan.</t>
  </si>
  <si>
    <t>Merkitse sarakkeeseen X, kun olet täyttänyt kaikki tarvittavat tiedot.</t>
  </si>
  <si>
    <t>KoodiKieli</t>
  </si>
  <si>
    <t>Lukuvuosien lkm</t>
  </si>
  <si>
    <t>Opintojaksojen lukumäärä</t>
  </si>
  <si>
    <t>Opintojaksojen ops-kausien versioita yhteensä</t>
  </si>
  <si>
    <t>Lukuvuosi</t>
  </si>
  <si>
    <t>Opintojaksokoodi</t>
  </si>
  <si>
    <t>Oppimateriaalit</t>
  </si>
  <si>
    <t>Kirjallisuus</t>
  </si>
  <si>
    <t>Opintojakson laajuus min</t>
  </si>
  <si>
    <t>Opintojakson laajuus max</t>
  </si>
  <si>
    <t>Opintojakson laajuus min - max</t>
  </si>
  <si>
    <t>Vastuuorganisaatiot</t>
  </si>
  <si>
    <t>Vastuuosuudet</t>
  </si>
  <si>
    <t>Kandi- tai maisteriohjelma, tutkijakoulu tai muu vastuuorganisaatio</t>
  </si>
  <si>
    <t>Tohtoriohjelma, osasto tai muu vastuuorganisaatio</t>
  </si>
  <si>
    <t>Tiedekunta</t>
  </si>
  <si>
    <t>Vastuuosuus</t>
  </si>
  <si>
    <t>Vastuuopettaja</t>
  </si>
  <si>
    <t>Hallintohenkilö</t>
  </si>
  <si>
    <t>Yhteystiedot</t>
  </si>
  <si>
    <t>Vastaavuudet muihin opintoihin</t>
  </si>
  <si>
    <t>Vastaavuudet muihin opintoihin, opintojaksot</t>
  </si>
  <si>
    <t>Edeltävät opinnot tai edeltävä osaaminen</t>
  </si>
  <si>
    <t>Edeltävät opinnot, pakolliset esitiedot</t>
  </si>
  <si>
    <t>Edeltävät opinnot, suositellut esitiedot</t>
  </si>
  <si>
    <t>Osaamistavoitteet</t>
  </si>
  <si>
    <t>Asiasisältö</t>
  </si>
  <si>
    <t>Arviointiasteikko</t>
  </si>
  <si>
    <t>Lisätiedot</t>
  </si>
  <si>
    <t>Mahdolliset suorituskielet</t>
  </si>
  <si>
    <t>Arviointikohteet</t>
  </si>
  <si>
    <t>Opintojakson taso</t>
  </si>
  <si>
    <t>Kuvausten kieli</t>
  </si>
  <si>
    <t>Hyväksynnän tila</t>
  </si>
  <si>
    <t>Ops-version alkupvm</t>
  </si>
  <si>
    <t>Ops-version loppupvm</t>
  </si>
  <si>
    <t>Koulutusala / OKM:n ohjauksen ala</t>
  </si>
  <si>
    <t>Sarake1</t>
  </si>
  <si>
    <t>2024-25</t>
  </si>
  <si>
    <t>590402</t>
  </si>
  <si>
    <t>Harjoitteluinfo I</t>
  </si>
  <si>
    <t>0                              op</t>
  </si>
  <si>
    <t>550-K001 Farmaseutin koulutusohjelma</t>
  </si>
  <si>
    <t>100</t>
  </si>
  <si>
    <t>H55</t>
  </si>
  <si>
    <t>Leiman Katja</t>
  </si>
  <si>
    <t>sis-hyl-hyv</t>
  </si>
  <si>
    <t>Osallistuminen opetukseen</t>
  </si>
  <si>
    <t>Aineopinnot</t>
  </si>
  <si>
    <t>suomi</t>
  </si>
  <si>
    <t>Hyväksytty</t>
  </si>
  <si>
    <t>Terveys- ja hyvinvointialat</t>
  </si>
  <si>
    <t>https://sisu.helsinki.fi/staff/studies/teacher//courseunit/otm-0c2e7aa4-152e-4857-ae36-074e2467e33a/basicinfo</t>
  </si>
  <si>
    <t>Information om obligatorisk Apotekspraktik I</t>
  </si>
  <si>
    <t>ruotsi</t>
  </si>
  <si>
    <t>Information about compulsory Internship in Pharmacy I</t>
  </si>
  <si>
    <t>englanti</t>
  </si>
  <si>
    <t>590403</t>
  </si>
  <si>
    <t>Harjoitteluinfo II</t>
  </si>
  <si>
    <t>https://sisu.helsinki.fi/staff/studies/teacher//courseunit/otm-5b188d9a-8bb2-43b7-becf-0e51910941a0/basicinfo</t>
  </si>
  <si>
    <t>Information om obligatorisk Apotekspraktik II</t>
  </si>
  <si>
    <t>Information about compulsory Internship in Pharmacy II</t>
  </si>
  <si>
    <t>590404</t>
  </si>
  <si>
    <t>Harjoitteluinfo III</t>
  </si>
  <si>
    <t>https://sisu.helsinki.fi/staff/studies/teacher//courseunit/otm-98f72feb-782f-41af-a0ef-918bbd075c01/basicinfo</t>
  </si>
  <si>
    <t>Information om obligatorisk Apotekspraktik III</t>
  </si>
  <si>
    <t>Information about compulsory Internship in Pharmacy III</t>
  </si>
  <si>
    <t>590700</t>
  </si>
  <si>
    <t>ERKO Henkilökohtainen oppimis- ja kehittymissuunnitelmatyöskentely (HOPKES) ja asiantuntijuuden kehittäminen työelämässä</t>
  </si>
  <si>
    <t>&lt;p&gt;Oppimateriaalina on sovittu materiaali. &lt;/p&gt; &lt;br /&gt;</t>
  </si>
  <si>
    <t>2                              op</t>
  </si>
  <si>
    <t>H55 Farmasian tiedekunta</t>
  </si>
  <si>
    <t>Bollström Heli;Juppo Anne;Laaksonen Raisa</t>
  </si>
  <si>
    <t>Kanerva Anu</t>
  </si>
  <si>
    <t>&lt;p&gt;Farmaseutin tai proviisorin tutkinto&lt;/p&gt;</t>
  </si>
  <si>
    <t>&lt;p&gt;Opintojakson suoritettuaan opiskelija osaa: &lt;/p&gt;&lt;ul&gt;&lt;li&gt;arvioida omaa osaamistaan ja kehittymistarpeitaan ja näiden perusteella suunnitella ja toteuttaa tavoitteellista osaamisensa ja itsensä kehittämistä työelämässä, työnantajan ja ohjaajan kanssa yhteistyössä &lt;/li&gt;&lt;li&gt;seurata ja arvioida omaa oppimistaan ja kehittymistään&lt;/li&gt;&lt;li&gt;laatia henkilökohtaisen oppimis- ja kehittymissuunnitelman ja kehittymispäiväkirjan &lt;/li&gt;&lt;/ul&gt;&lt;p&gt;
&lt;/p&gt;</t>
  </si>
  <si>
    <t>&lt;p&gt;Opintojakso sisältää sekä orientoivat opinnot että HOPKES-työskentelyn, johon sisältyy mm. opiskelijan ja vastuuhenkilön keskustelut tai tarvittaessa opiskelijan ja työnantajan edustajan yhteiskeskustelut vastuuhenkilön kanssa (alkukartoitus ja loppuarviointi), opintosuunnitelma, kehittymispäiväkirja ja muu ohjaus koko erikoistumiskoulutuksen ajan.&lt;/p&gt;</t>
  </si>
  <si>
    <t>&lt;p&gt;&lt;b&gt;Suoritustavat&lt;/b&gt;&lt;br /&gt;&lt;/p&gt;&lt;p&gt;Opintojaksolla edellytetään osallistumista orientoivaan opetukseen sekä HOPKES-työskentelyyn liittyvien aktiviteettien ja tehtävien suorittamista. Opintojakson suorittamiseen vaadittava kokonaistyömäärä tunteina on 54 h. &lt;/p&gt;&lt;p&gt;&lt;b&gt;Arviointimenetelmät ja -kriteerit&lt;/b&gt;&lt;/p&gt;&lt;p&gt;Arvioidaan asteikolla hyväksytty–hylätty. Arviointi perustuu oppimis- ja kehittymissuunnitelmaan, kehittymispäiväkirjaan ja aktiiviseen osallistumiseen ohjauspalavereihin.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farmasian erikoistumiskoulutusta suorittaville farmaseuteille ja proviisoreille. Opintojakso ei ole tarjolla muiden koulutusohjelmien opiskelijoille.&lt;/p&gt;&lt;p&gt;&lt;b&gt;Ajoitus&lt;/b&gt;&lt;/p&gt;&lt;p&gt;HOPKES-suunnittelu aloitetaan erikoistumiskoulutuksen alussa ja sitä jatketaan koko opintojen ajan. &lt;/p&gt;&lt;p&gt;&lt;b&gt;Opintokokonaisuus&lt;/b&gt;&lt;/p&gt;&lt;p&gt;Opintojakso kuuluu farmasian erikoistumiskoulutuksen pakollisiin opintoihin.  &lt;/p&gt;&lt;p&gt;&lt;b&gt;Mahdolliset opetuskielet&lt;/b&gt;&lt;/p&gt;&lt;p&gt;
&lt;/p&gt;&lt;p&gt;suomi/ruotsi/englanti&lt;/p&gt;&lt;p&gt;&lt;b&gt;EQF-taso 6&lt;/b&gt;&lt;br /&gt;&lt;/p&gt;</t>
  </si>
  <si>
    <t>Itsenäinen työskentely</t>
  </si>
  <si>
    <t>Muut opinnot</t>
  </si>
  <si>
    <t>https://sisu.helsinki.fi/staff/studies/teacher//courseunit/otm-1db6126a-2f23-4f05-a802-8f3935395607/basicinfo</t>
  </si>
  <si>
    <t>ERKO Personlig studie- och utvecklingsplan och kompetensutveckling i arbetet</t>
  </si>
  <si>
    <t>ERKO Personal study and development plan and competence development at work</t>
  </si>
  <si>
    <t>&lt;p&gt;After the course, the student is able to:&lt;/p&gt;&lt;ul&gt;&lt;li&gt;evaluate his/her own knowledge and development needs. Based on these, the student is able to plan how to benefit and further develop the gained knowledge at work in co-operation with employer and supervisor,&lt;/li&gt;&lt;li&gt;follow and evaluate own learning and development and to&lt;/li&gt;&lt;li&gt;formulate a personal learning and development plan and development diary.&lt;/li&gt;&lt;/ul&gt;</t>
  </si>
  <si>
    <t>&lt;p&gt;The course contains both orientation studies and personal study plan, which includes conversations with  supervisor, and possibly also discussions together with the student&amp;#39;s employer and the supervisor (planning and final evaluation). The course also contains study plan, development diary and other supervision throughout the specialisation studies.&lt;/p&gt;</t>
  </si>
  <si>
    <t>&lt;p&gt;&lt;b&gt;Completion methods&lt;/b&gt;&lt;/p&gt;&lt;p&gt;The student is expected to participate in orientation studies and activities and assignments involved in personal study planning. The required time to accomplish the course is 54 h.&lt;/p&gt;&lt;p&gt;&lt;b&gt;Assessment practices and criteria&lt;/b&gt;&lt;/p&gt;&lt;p&gt;Assessed on grading scale pass–fail. The assessment is based on the learning and development plan, development diary and active participation in supervision meetings. &lt;/p&gt;&lt;p&gt;&lt;b&gt;Activities and methods in support of learning&lt;/b&gt;&lt;/p&gt;&lt;p&gt;In the beginning of the course the student sets personal learning objectives and critically analyzes their fulfillment in relation to his/her development in becoming a specialist.&lt;/p&gt;&lt;p&gt;&lt;b&gt;Target groups&lt;/b&gt;&lt;/p&gt;&lt;p&gt;Compulsory course for students in specialisation studies. The course is not available for students from other study programmes.&lt;/p&gt;&lt;p&gt;&lt;b&gt;Timing&lt;/b&gt;&lt;/p&gt;&lt;p&gt;Personal study plan is done in the beginning of the specialisation studies and it is continued throughout the studies.  &lt;/p&gt;&lt;p&gt;&lt;b&gt;Study module&lt;/b&gt;&lt;/p&gt;&lt;p&gt;The course is part of the compulsory studies in pharmacy specialisation studies.&lt;/p&gt;&lt;p&gt;&lt;b&gt; Language of instruction &lt;/b&gt;&lt;/p&gt;&lt;p&gt;Finnish or English.&lt;/p&gt;&lt;p&gt;&lt;b&gt;EQF level 6&lt;/b&gt;&lt;br /&gt;&lt;/p&gt;</t>
  </si>
  <si>
    <t>590701</t>
  </si>
  <si>
    <t>ERKO Asiantuntijuuden kehittäminen toisessa työympäristössä</t>
  </si>
  <si>
    <t>&lt;p&gt;Oppimateriaalina on toisessa työympäristössä hankittu materiaali ja tarvittaessa muu sovittu oppimateriaali. &lt;/p&gt;</t>
  </si>
  <si>
    <t>3                              op</t>
  </si>
  <si>
    <t>Juppo Anne;Laaksonen Raisa</t>
  </si>
  <si>
    <t>&lt;p&gt;Opintojakson osaamistavoitteet tukevat opiskelijan farmasian alan asiantuntijuuden kehittymistä. Tavoitteena on, että opiskelija laajentaa farmasian alan asiantuntijuuttaan tutustumalla toisen työyhteisön toimintaan ja&lt;b&gt; &lt;/b&gt;saa uusia kehitysideoita omaan työhönsä ja verkostoituu terveydenhuollon sekä farmasian alan toimijoiden kanssa.&lt;b&gt; &lt;/b&gt;Yleisten osaamistavoitteiden lisäksi jokainen opiskelija asettaa henkilökohtaiset oppimistavoitteet opintojaksolle yksilöllisten kehittymistarpeidensa mukaan yhteistyössä vastuuopettajan kanssa. &lt;b&gt;&lt;/b&gt;&lt;/p&gt;&lt;p&gt;&lt;b&gt;Opintojakson suoritettuaan opiskelija osaa:&lt;/b&gt;&lt;/p&gt;&lt;ul&gt;&lt;li&gt;kuvata valitsemansa työympäristön, sidosryhmät, kehityskohteet ja tehtävän pääpiirteissään&lt;/li&gt;&lt;li&gt;verkostoitua itselleen ja työlleen tärkeiden toimijoiden kanssa&lt;/li&gt;&lt;li&gt;kuvata valitsemansa työympäristön yhteyden omaan työhönsä&lt;/li&gt;&lt;li&gt;arvioida kehittymistään asiantuntijana&lt;/li&gt;&lt;/ul&gt;&lt;p&gt;
&lt;/p&gt;</t>
  </si>
  <si>
    <t>&lt;p&gt;Opintojakso toteutetaan opiskelijan yksilöllisten kehittymistarpeiden mukaan. Räätälöity sisältö tukee kunkin opiskelijan oman asiantuntijuuden kehittymistä. Opintojakso sisältää työhön tutustumista ja verkostoitumista toisessa työyhteisössä, joka voi olla saman organisaation sisällä oleva toinen yksikkö tai osasto, toinen organisaatio, järjestö tai sidosryhmään kuuluva organisaatio. Opintojaksolla voidaan hyödyntää esimerkiksi varjostamista, työtehtävien harjoittelua, keskusteluita ja esityksiä sovituista aiheista. Opintojakson aikana laaditaan kehittymispäiväkirja ja tarvittaessa muu kirjallinen tehtävä.&lt;/p&gt;</t>
  </si>
  <si>
    <t>&lt;p&gt;&lt;b&gt;Suoritustavat&lt;/b&gt;&lt;/p&gt;&lt;p&gt;Opintojaksolla edellytetään työskentelyä toisessa työyhteisössä yhteensä kahden viikon ajan. Jokainen opiskelija asettaa henkilökohtaiset oppimistavoitteet opintojaksolle yksilöllisten kehittymistarpeiden mukaan. Työskentelyn aikana kirjoitetaan kehittymispäiväkirja, jossa mm. kuvataan työympäristö sekä seurataan ja arvioidaan kriittisesti oppimistavoitteiden toteutumista ja oman asiantuntijuuden kehittymistä. Opintojakso voidaan suorittaa osissa ja eri työyhteisöissä. Opintojakso voidaan tarvittaessa suorittaa myös viikon mittaisella työskentelyllä toisessa työyhteisössä ja lisäksi erillisellä kirjallisella tehtävällä. Opintojakson suorittamiseen vaadittava kokonaistyömäärä tunteina on 81 h.  &lt;/p&gt;&lt;p&gt;&lt;b&gt;Arviointimenetelmät ja -kriteerit&lt;/b&gt;&lt;/p&gt;&lt;p&gt;Arvioidaan asteikolla hyväksytty–hylätty. Arvosana perustuu kehittymispäiväkirjaan ja oppimistaulukkoon.&lt;/p&gt;&lt;p&gt;&lt;b&gt;Oppimista tukevat aktiviteetit ja menetelmät&lt;/b&gt;&lt;/p&gt;&lt;p&gt;Opintojakson alussa opiskelija asettaa itselleen oppimistavoitteet, joiden toteutumista hän seuraa opintojakson aikana arvioimalla kriittisesti oman asiantuntijuutensa kehittymistä.&lt;b&gt; &lt;/b&gt;&lt;/p&gt;&lt;p&gt;&lt;b&gt;Kohderyhmät&lt;/b&gt;&lt;/p&gt;&lt;p&gt;Pakollinen opintojakso farmasian erikoistumiskoulutusta suorittaville farmaseuteille ja proviisoreille. Opintojakso ei ole tarjolla muiden koulutusohjelmien opiskelijoille.  &lt;/p&gt;&lt;p&gt;&lt;b&gt;Ajoitus&lt;/b&gt;&lt;/p&gt;&lt;p&gt;Opintojakso järjestetään farmasian erikoistumiskoulutuksen opiskelijoiden yksilöllisen aikataulun mukaan.&lt;/p&gt;&lt;p&gt;Opintojakso voidaan suorittaa milloin tahansa erikoistumiskoulutuksen aikana vastuuopettajan kanssa erikseen sovittuna ajankohtana.&lt;/p&gt;&lt;p&gt;&lt;b&gt;Opintokokonaisuus&lt;/b&gt;&lt;/p&gt;&lt;p&gt;Opintojakso kuuluu farmasian erikoistumiskoulutuksen pakollisiin opintoihin. &lt;b&gt; &lt;/b&gt;&lt;/p&gt;&lt;p&gt;&lt;b&gt;Mahdolliset opetuskielet&lt;/b&gt;&lt;/p&gt;&lt;p&gt;
&lt;/p&gt;&lt;p&gt;suomi/ruotsi/englanti&lt;/p&gt;&lt;p&gt;&lt;b&gt;EQF-taso 6&lt;/b&gt;&lt;br /&gt;&lt;/p&gt;</t>
  </si>
  <si>
    <t>https://sisu.helsinki.fi/staff/studies/teacher//courseunit/otm-28121743-a622-4d8e-a5b8-f2275b0709e9/basicinfo</t>
  </si>
  <si>
    <t>ERKO Utveckling av kompetens inom en annan arbetsmiljö</t>
  </si>
  <si>
    <t>ERKO Development of expertise in another working environment</t>
  </si>
  <si>
    <t>&lt;p&gt;B. Sc. or M. Sc. in Pharmacy&lt;/p&gt;</t>
  </si>
  <si>
    <t>&lt;p&gt;The objectives of the course support the development of student&amp;#39;s expertise in pharmacy.  The aim is that the student expands his/her expertise in pharmacy by getting to know another pharmaceutical work environment and gathers new development ideas to own work, and networks with other experts in pharmacy. In addition to the general learning objectives each students sets together with the supervisor personal learning objectives according to his/her individual development needs.&lt;/p&gt;&lt;p&gt;&lt;b&gt;After the course the student is able to:&lt;/b&gt;&lt;/p&gt;&lt;ul&gt;&lt;li&gt;generally depict the interest groups and development areas of the chosen work environment, &lt;/li&gt;&lt;li&gt;network according to important aspect of his/her own work&lt;/li&gt;&lt;li&gt;depict the chosen work environment&amp;#39;s relation to his/her own work&lt;/li&gt;&lt;li&gt;evaluate own progress as an expert&lt;/li&gt;&lt;/ul&gt;&lt;p&gt;&lt;br /&gt;&lt;/p&gt;</t>
  </si>
  <si>
    <t>&lt;p&gt;The course is designed according to the student&amp;#39;s personal development needs. Tailored content supports the student&amp;#39;s individual development. The course contains getting to know another work environment and networking. This can be completely new work community (another organization), or another division within the student&amp;#39;s own organization. Methods utilized in the course can include eg. job shadowing, practicing tasks, conversations and presentations of selected topics. A learning diary and possibly other written assignments are done during the course.&lt;/p&gt;</t>
  </si>
  <si>
    <t>&lt;p&gt;&lt;b&gt;Completion methods&lt;/b&gt;&lt;/p&gt;&lt;p&gt;The student is required to work for two weeks in another work environment. Each student sets up personal learning objectives according to his/her individual development needs. A learning diary is done during the work. In the learning diary the student depicts the work environment and critically evaluate the accomplishment of own personal learning objectives as well as development of own expertise. The course can be done in parts or in different work communities. The course can also be implemented with 1 week&amp;#39;s work in an organization and an additional written assignment. The course requires in total 81 hours of work.&lt;/p&gt;&lt;p&gt;&lt;b&gt;Assessment practices and criteria&lt;/b&gt;&lt;/p&gt;&lt;p&gt;Assessed on grading scale pass–fail. The assessment is based on the learning diary and learning table.&lt;/p&gt;&lt;p&gt;&lt;b&gt;Activities and methods in support of learning&lt;/b&gt;&lt;/p&gt;&lt;p&gt;In the beginning of the course the student sets personal learning objectives and critically analyzes their fulfillment in relation to his/her development in becoming a specialist.&lt;/p&gt;&lt;p&gt;&lt;b&gt;Target groups&lt;/b&gt;&lt;/p&gt;&lt;p&gt;Compulsory course for students in specialisation studies. The course is not available for students from other study programmes.&lt;/p&gt;&lt;p&gt;&lt;b&gt;Timing&lt;/b&gt;&lt;/p&gt;&lt;p&gt;The course is arranged according to the individual schedule of the student. The course can be performed at any stage of the specialisation education as agreed with the responsible teacher.  &lt;br /&gt;&lt;br /&gt;&lt;b&gt; Study module&lt;/b&gt;&lt;/p&gt;&lt;p&gt;Study course belongs to compulsory studies in specialisation education in pharmacy. &lt;/p&gt;&lt;p&gt;&lt;b&gt; Language of instruction &lt;/b&gt;&lt;/p&gt;&lt;p&gt;Finnish, Swedish or English&lt;/p&gt;</t>
  </si>
  <si>
    <t>590702</t>
  </si>
  <si>
    <t>ERKO Tutkimus- ja arviointimenetelmät</t>
  </si>
  <si>
    <t>&lt;p&gt;Oppimateriaali koostuu monipuolisesti kirjallisuudesta, verkkomateriaalista ja tutkimustiedosta. Materiaali löytyy opintojakson Moodle-verkko-oppimisalueelta. &lt;/p&gt;</t>
  </si>
  <si>
    <t>1                              op</t>
  </si>
  <si>
    <t>Kuosmanen Päivi;Laaksonen Raisa</t>
  </si>
  <si>
    <t>&lt;p&gt;Farmaseutin tutkinto&lt;/p&gt;</t>
  </si>
  <si>
    <t>&lt;p&gt;Opintojakson suoritettuaan opiskelija osaa: &lt;/p&gt;&lt;ul&gt;&lt;li&gt;kuvata farmasian alalla yleisimmin käytetyt keskeiset tutkimus- ja arviointimenetelmät ja niiden teoreettisen perustan &lt;/li&gt;&lt;li&gt;soveltaa oppimaansa erilaisiin tutkimusongelmiin sekä osana omaa kehittämisprojektiaan &lt;/li&gt;&lt;li&gt;soveltaa tieteellisen kirjoittamisen periaatteita &lt;/li&gt;&lt;li&gt;arvioida tutkimuksia kriittisesti tieteen näkökulmasta &lt;/li&gt;&lt;li&gt;laatia suunnitelman kehittämisprojektiaan varten&lt;/li&gt;&lt;/ul&gt;&lt;p&gt;
&lt;/p&gt;&lt;p&gt;&lt;br /&gt;&lt;/p&gt;</t>
  </si>
  <si>
    <t>&lt;p&gt;Opintojakso rakentuu oppimistehtävänä laadittavan projektityösuunnitelman ympärille. Opintojakson painopisteenä ovat farmasian alan, lääkehuoltopalveluiden ja lääketieteen tutkimisessa ja arvioinnissa käytettävät menetelmät. Lisäksi tutustutaan tieteellisen kirjoittamisen periaatteisiin ja tutkimustiedon kriittiseen arviointiin.&lt;/p&gt;</t>
  </si>
  <si>
    <t>sis-0-5</t>
  </si>
  <si>
    <t>&lt;p&gt;&lt;b&gt;Suoritustavat&lt;/b&gt;&lt;/p&gt;&lt;p&gt;Opintojaksolla hyödynnetään monimuoto-opetusta ja se pitää sisällään kirjallisuuteen perehtymistä, itsenäisesti ja ryhmissä tapahtuvaa lähi- ja verkko-opiskelua, teoriaa käytäntöön soveltavia oppimistehtäviä ja vertaispalautetta. Opiskelija arvioi kriittisesti oman asiantuntijuutensa kehittymistä sovitulla tavalla.&lt;b&gt;&lt;/b&gt;&lt;/p&gt;&lt;p&gt;&lt;b&gt;Arviointimenetelmät ja -kriteerit&lt;/b&gt;&lt;/p&gt;&lt;p&gt;Opintojakson hyväksytty suorittaminen edellyttää henkilökohtaisten oppimistavoitteiden asettamista, opetukseen osallistumista sekä itsenäisesti ja ryhmissä suoritettavien oppimistehtävien hyväksyttyä suorittamista. Opintojakson arvosana määräytyy projektityösuunnitelman perusteella. Opintojakso arvioidaan asteikolla 0-5.&lt;/p&gt;&lt;p&gt;&lt;b&gt;Oppimista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apteekki- ja sairaalafarmasian erikoistumiskoulutusta suorittaville farmaseuteille. Valinnainen opintojakso teollisuusfarmasian erikoistumiskoulutusta suorittaville opiskelijoille. Mikäli teollisuusfarmasian erikoistumiskoulutusta suorittava proviisori suorittaa tämän opintojakson, hänen on sen lisäksi suoritettava opintojakso 590730 ERKO Teollisuusfarmasian tutkimusmenetelmät, 3 op.&lt;/p&gt;&lt;p&gt;Opintojakso ei ole tarjolla muiden koulutusohjelmien opiskelijoille. &lt;/p&gt;&lt;p&gt;&lt;b&gt;Järjestämisajankohta opetusperiodin tarkkuudella&lt;/b&gt;&lt;/p&gt;&lt;p&gt;Opintojakso järjestetään joka vuosi.&lt;b&gt; &lt;/b&gt;&lt;/p&gt;&lt;p&gt;&lt;b&gt;Suositeltava suoritusajankohta tai -vaihe&lt;/b&gt;&lt;/p&gt;&lt;p&gt;Suoritetaan erikoistumiskoulutuksen opintojen alussa.&lt;/p&gt;&lt;p&gt;&lt;b&gt;Opintokokonaisuus&lt;/b&gt;&lt;/p&gt;&lt;p&gt;Opintojakso kuuluu apteekki- ja sairaalafarmasian erikoistumiskoulutuksen pakollisiin opintoihin.&lt;b&gt; &lt;/b&gt;&lt;/p&gt;&lt;p&gt;&lt;b&gt;Mahdolliset opetuskielet&lt;/b&gt;&lt;/p&gt;&lt;p&gt;
&lt;/p&gt;&lt;p&gt;suomi/ruotsi/englanti&lt;/p&gt;&lt;p&gt;&lt;b&gt;EQF-taso 6&lt;/b&gt;&lt;br /&gt;&lt;/p&gt;</t>
  </si>
  <si>
    <t>https://sisu.helsinki.fi/staff/studies/teacher//courseunit/otm-61fa95bc-b7af-4cc8-8a7b-776718c7682a/basicinfo</t>
  </si>
  <si>
    <t>ERKO Forskning och utvärderingsmetoder</t>
  </si>
  <si>
    <t>ERKO Research and evaluation procedures</t>
  </si>
  <si>
    <t>590703</t>
  </si>
  <si>
    <t>ERKO Kehittämisprojekti</t>
  </si>
  <si>
    <t>&lt;p&gt;Oppimateriaalina hyödynnetään tieteellistä kirjallisuutta ja mahdollista empiiristä tutkimusaineistoa.&lt;b&gt; &lt;/b&gt;&lt;/p&gt;&lt;br /&gt; &lt;br /&gt;</t>
  </si>
  <si>
    <t>8                              op</t>
  </si>
  <si>
    <t>Airaksinen Marja;Juppo Anne;Kuosmanen Päivi;Laaksonen Raisa</t>
  </si>
  <si>
    <t>&lt;p&gt;Opintojakson suoritettuaan opiskelija osaa: &lt;/p&gt;&lt;ul&gt;&lt;li&gt;suunnitella ja toteuttaa kehittämisprojektin itsenäisesti &lt;/li&gt;&lt;li&gt;raportoida toteuttamansa kehittämisprojektin  &lt;/li&gt;&lt;li&gt;arvioida työtään kriittisesti tieteen näkökulmasta &lt;/li&gt;&lt;/ul&gt;&lt;p&gt;
&lt;/p&gt;</t>
  </si>
  <si>
    <t>&lt;p&gt;Opintojaksolla opiskelija perehtyy työnsä kannalta merkittävään asiaan ja pohtii sitä itsenäisesti tieteen näkökulmasta. Kehittämisprojektin tekeminen syventää opiskelijan näkemystä aiheesta ja vahvistaa tieteellisen kirjoittamisen taitoja.&lt;/p&gt;</t>
  </si>
  <si>
    <t>&lt;p&gt;&lt;b&gt;Suoritustavat&lt;/b&gt;&lt;/p&gt;&lt;p&gt;Yksityiskohtainen suoritustapa sovitaan projektikohtaisesti vastuuopettajan kanssa. Kehittämisprojektista laaditaan suunnitelma ja raportti, joka voidaan laatia artikkelimuotoisena. Lisäksi opiskelija pitää projektin aiheesta seminaariesitelmän erikseen sovittavana ajankohtana ja osallistuu muiden opiskelijoiden seminaareihin. Opintojakson suorittamiseen vaadittava kokonaistyömäärä tunteina on erikoistuvilla farmaseuteilla 216 h. Tästä vähintään 20 h on ohjausta ja loput omatoimista opiskelua sisältäen kehittämisprojektin suunnitelman, toteuttamisen ja raportoinnin.&lt;/p&gt;&lt;p&gt;&lt;b&gt;Arviointimenetelmät ja -kriteerit&lt;/b&gt;&lt;/p&gt;&lt;p&gt;Opintojakso arvioidaan asteikolla hyväksytty–hylätty. &lt;/p&gt;&lt;p&gt;&lt;b&gt;Oppimista tukevat aktiviteetit ja menetelmät&lt;/b&gt;&lt;/p&gt;&lt;p&gt;Opiskelija arvioi kriittisesti oman asiantuntijuutensa kehittymistä sovitulla tavalla.&lt;/p&gt;&lt;p&gt;&lt;b&gt;Kohderyhmät&lt;/b&gt;&lt;/p&gt;&lt;p&gt;Pakollinen opintojakso farmasian erikoistumiskoulutuksessa opiskeleville farmaseuteille. Opintojakso ei ole tarjolla muiden koulutusohjelmien opiskelijoille. &lt;/p&gt;&lt;p&gt;&lt;b&gt;Ajoitus &lt;/b&gt;&lt;/p&gt;&lt;p&gt;Kehittämisprojektin suunnittelu aloitetaan erikoistumiskoulutuksen alussa ja sen toteuttamista jatketaan koko opintojen ajan. Opintojakso voidaan suorittaa missä tahansa erikoistumiskoulutuksen vaiheessa vastuuopettajan kanssa erikseen sovittuna ajankohtana.&lt;/p&gt;&lt;p&gt;&lt;b&gt;Opintokokonaisuus&lt;/b&gt;&lt;/p&gt;&lt;p&gt;Opintojakso kuuluu farmasian erikoistumiskoulutuksen pakollisiin opintoihin.&lt;/p&gt;&lt;p&gt;&lt;b&gt;Mahdolliset opetuskielet&lt;/b&gt;&lt;/p&gt;&lt;p&gt;
&lt;/p&gt;&lt;p&gt;suomi/ruotsi/englanti&lt;/p&gt;&lt;p&gt;&lt;b&gt;EQF-taso 6&lt;/b&gt;&lt;br /&gt;&lt;/p&gt;</t>
  </si>
  <si>
    <t>https://sisu.helsinki.fi/staff/studies/teacher//courseunit/otm-feff674a-41ef-4f40-bf39-e68d5d393d40/basicinfo</t>
  </si>
  <si>
    <t>ERKO Utvecklingsprojekt</t>
  </si>
  <si>
    <t>ERKO Development project</t>
  </si>
  <si>
    <t>&lt;p&gt;Student creates the development project based on scientific literature and/or his/her study results.&lt;/p&gt;</t>
  </si>
  <si>
    <t>&lt;p&gt;Bachelor of Pharmacy degree&lt;/p&gt;</t>
  </si>
  <si>
    <t>&lt;p&gt;By the end of this study course, the student:&lt;/p&gt;&lt;ul&gt;&lt;li&gt;is able to plan and execute a development project independently&lt;/li&gt;&lt;li&gt;is able to report the executed development plan&lt;/li&gt;&lt;li&gt;is able to evaluate own work critically from scientific perspective&lt;/li&gt;&lt;/ul&gt;</t>
  </si>
  <si>
    <t>&lt;p&gt;The focus of the study module is that student gets acquainted to a topic significant for his/her business area and reflects the topic independently from scientific point of view. The development project gives the student advanced knowledge about the selected topic and strengthens scientific writing skills.&lt;/p&gt;</t>
  </si>
  <si>
    <t>&lt;p&gt;&lt;b&gt;Completion methods &lt;/b&gt;&lt;br /&gt;&lt;/p&gt;&lt;p&gt;The development project is carried out by writing a development plan and a report. In addition, the student will give a seminar presentation on the project at a date to be agreed and will participate in seminars organised by other students.&lt;/p&gt;&lt;p&gt;The total number of hours required to complete the course is 216 hours for specialised pharmacists. At least 20 hours of this will be supervised and the remainder will be self-study, including the planning, implementation and reporting of the development project.&lt;/p&gt;&lt;p&gt;&lt;b&gt;Assessment practices and criteria&lt;/b&gt;&lt;/p&gt;&lt;p&gt;The assessment scale is a two-step scale: pass/fail. &lt;/p&gt;&lt;p&gt;&lt;b&gt;Activities and methods in support of learning&lt;/b&gt;&lt;/p&gt;&lt;p&gt;Moodle learning environment.&lt;/p&gt;&lt;p&gt;&lt;b&gt;Target groups&lt;/b&gt;&lt;br /&gt;&lt;/p&gt;&lt;p&gt;Study course belongs to compulsory studies for Bachelors in Pharmacy studying in specialisation education. Performing the study course by other studies or in other way can be decided together with study responsible person at the beginning of the specialisation education studies.&lt;b&gt;&lt;br /&gt;&lt;/b&gt;&lt;/p&gt;&lt;p&gt;&lt;b&gt;Timing&lt;/b&gt;&lt;/p&gt;&lt;p&gt;Study course can be performed at any stage of the specialisation education. Study course is arranged every year.&lt;/p&gt;&lt;p&gt;&lt;b&gt;Language of instruction&lt;/b&gt;&lt;/p&gt;&lt;p&gt;Teaching language is Finnish and/or English.&lt;/p&gt;&lt;p&gt;&lt;b&gt;EQF level 6&lt;/b&gt;&lt;br /&gt;&lt;/p&gt;</t>
  </si>
  <si>
    <t>590704</t>
  </si>
  <si>
    <t>ERKO Lääketeollisuuden ja jakelun toiminnot</t>
  </si>
  <si>
    <t>&lt;p&gt;Opintomateriaalina on luennoilla ilmoitettu opetusmateriaali.&lt;/p&gt;&lt;br /&gt; &lt;br /&gt;</t>
  </si>
  <si>
    <t>Bollström Heli</t>
  </si>
  <si>
    <t>&lt;p&gt;Opintojaksoa ei voi suorittaa ennen kuin on suorittanut farmaseutin tai proviisorin tutkinnon.&lt;/p&gt;</t>
  </si>
  <si>
    <t>&lt;p&gt;Opiskelija hallitsee lääketeollisuuden ja lääkejakelun keskeiset toiminnot.&lt;/p&gt;
&lt;p&gt;Opintojakson suoritettuaan opiskelija:&lt;/p&gt;&lt;ul&gt;&lt;li&gt;tunnistaa lääketeollisuuden ajankohtaisia teemoja ja haasteita &lt;/li&gt;&lt;li&gt;osaa kuvata lääketeollisuuden toiminnot (esim. farmaseuttinen tuotekehitys, prekliininen ja kliininen tutkimus, laadunhallinta, tuotanto, myyntilupa ja lääketurvatoiminta) ja niiden tarkoituksen&lt;/li&gt;&lt;li&gt;osaa kuvata lääketeollisuuden erityispiirteitä ja niiden merkityksen&lt;/li&gt;&lt;li&gt;osaa kuvata lääketeollisuuden ja lääkehuollon roolin osana terveydenhuoltoa&lt;/li&gt;&lt;li&gt;osaa kuvata lääketukkukaupan toiminnot&lt;/li&gt;&lt;li&gt;hallitsee alan perussanastoa.&lt;/li&gt;&lt;/ul&gt;&lt;p&gt;&lt;/p&gt;&lt;p&gt;&lt;/p&gt;</t>
  </si>
  <si>
    <t>&lt;p&gt;Opintojakso koostuu lääketeollisuuden ja lääkejakelun asiantuntijoiden pitämistä luennoista sekä opiskelijoiden esityksistä, joissa käsitellään alan keskeisiä toimintoja ja niiden verkottumista yritysten sisällä ja yhteiskunnassa, sekä ajankohtaisia aiheita, tulevaisuuden haasteita ja suuntauksia. Opintojaksolla harjaannutaan alan perussanaston käyttöön.&lt;/p&gt;</t>
  </si>
  <si>
    <t>&lt;p&gt;&lt;b&gt;Suoritustavat &lt;/b&gt;&lt;/p&gt;&lt;p&gt;Opintojaksosta tehdään oppimispäiväkirja.&lt;br /&gt;&lt;/p&gt;&lt;p&gt;&lt;b&gt;Arviointimenetelmät ja -kriteerit &lt;/b&gt;&lt;/p&gt;&lt;p&gt;Arvioidaan asteikolla 0–5.&lt;/p&gt;&lt;p&gt;&lt;b&gt;Oppimista tukevat aktiviteetit ja menetelmät &lt;/b&gt;&lt;/p&gt;&lt;p&gt;Opintojaksolla käytetään Moodle-oppimisympäristöä.&lt;/p&gt;&lt;p&gt;&lt;b&gt;Kohderyhmät &lt;/b&gt;&lt;/p&gt;&lt;p&gt;Opintojakso kuuluu Teollisuusfarmasian erikoistumiskoulutuksen pakollisiin opintoihin. Opintojakson korvaamisesta ja suorittamisesta muulla tavalla voidaan päättää erikoistumiskoulutuksen alussa vastuuhenkilön kanssa. &lt;/p&gt;&lt;p&gt;&lt;b&gt;Ajoitus&lt;/b&gt;&lt;/p&gt;&lt;p&gt;Opintojakso voidaan suorittaa missä tahansa erikoistumiskoulutuksen vaiheessa. Opintojakso järjestetään joka kolmas vuosi.&lt;/p&gt;&lt;p&gt;
&lt;/p&gt;&lt;p&gt;&lt;b&gt;Mahdolliset opetuskielet &lt;/b&gt;&lt;/p&gt;&lt;p&gt;Opetuskielenä englanti. Voidaan suorittaa myös suomen tai ruotsin kielellä.&lt;/p&gt;&lt;p&gt;&lt;b&gt;EQF-taso 6&lt;/b&gt;&lt;br /&gt;&lt;/p&gt;</t>
  </si>
  <si>
    <t>Itsenäinen työskentely;Osallistuminen opetukseen;Tentti</t>
  </si>
  <si>
    <t>https://sisu.helsinki.fi/staff/studies/teacher//courseunit/otm-827b9a3f-94e6-4294-948c-1f4616a7834b/basicinfo</t>
  </si>
  <si>
    <t>ERKO Verksamheten i läkemedelsindustrin och distribution</t>
  </si>
  <si>
    <t>ERKO Operations in pharmaceutical industry and distribution</t>
  </si>
  <si>
    <t>&lt;p&gt;Study material is all material informed during the study course.&lt;/p&gt;
&lt;p&gt; &lt;/p&gt;&lt;br /&gt; &lt;br /&gt;</t>
  </si>
  <si>
    <t>&lt;p&gt;Study course cannot be performed before completing master or bachelor degree in pharmacy.&lt;/p&gt;</t>
  </si>
  <si>
    <t>&lt;p&gt;Student manages the fundamentals of operations in pharmaceutical industry and distribution.&lt;/p&gt;
&lt;p&gt;By the end of this study course, the student:&lt;/p&gt;&lt;ul&gt;&lt;li&gt;recognizes current challenges and themes in pharmaceutical industry&lt;/li&gt;&lt;li&gt;is able to describe operations in pharmaceutical industry (for example pharmaceutical development, preclinical and clinical research, quality management, production, marketing authorization and pharmacovigilance) and their purpose&lt;/li&gt;&lt;li&gt;is able to describe characteristics of pharmaceutical industry (for example biosimilar, counterfeit drugs) and their purpose&lt;/li&gt;&lt;li&gt;is able to describe the role of pharmaceutical industry and supply of medicines in relation to health care&lt;/li&gt;&lt;li&gt;is able to describe pharmaceutical wholesale activities&lt;/li&gt;&lt;li&gt;manages general vocabulary in the field&lt;/li&gt;&lt;/ul&gt;</t>
  </si>
  <si>
    <t>&lt;p&gt;The study course consists of lectures from experts in the field of pharmaceutical industry and supply chain as well as student presentations. Lectures include description of operations in pharmaceutical industry and distribution, their function and networks within the company and surrounding environment. Additionally, studies include topical themes, future trends and challenges. During the course students gain competence of using vocabulary specific to this field.&lt;/p&gt;</t>
  </si>
  <si>
    <t>&lt;p&gt;&lt;b&gt;Completion methods&lt;/b&gt;&lt;/p&gt;&lt;p&gt;Accomplishment of the study course requires a learning diary.&lt;/p&gt;&lt;p&gt;&lt;b&gt;Assessment practices and criteria&lt;/b&gt;&lt;/p&gt;&lt;p&gt;Grading is done using scale 0–5.  &lt;/p&gt;&lt;p&gt;&lt;b&gt;Activities and methods in support of learning&lt;/b&gt;&lt;/p&gt;&lt;p&gt;Moodle learning environment.  &lt;/p&gt;&lt;p&gt;&lt;b&gt;Target groups&lt;/b&gt;&lt;/p&gt;&lt;p&gt;Study course belongs to compulsory studies in specialisation education in industrial pharmacy. Performing the study course by other studies or in other way can be decided together with study responsible person at the beginning of the specialisation education studies.&lt;/p&gt;&lt;p&gt;&lt;b&gt;Timing&lt;/b&gt;&lt;/p&gt;&lt;p&gt;Study course can be performed at any stage of the specialisation studies. Study lecture course is arranged every third year.&lt;/p&gt;&lt;p&gt;&lt;b&gt;Language of instruction &lt;/b&gt;&lt;/p&gt;&lt;p&gt;English, can also be performed in Finnish or Swedish.&lt;/p&gt;&lt;p&gt;&lt;b&gt;EQF level 6&lt;/b&gt;&lt;br /&gt;&lt;/p&gt;</t>
  </si>
  <si>
    <t>590705</t>
  </si>
  <si>
    <t>ERKO Lääkehoidon arviointi ja kliininen farmasia</t>
  </si>
  <si>
    <t>&lt;p&gt;Whittlesea C ja Hodson K: Clinical Pharmacy and Therapeutics. 6th ed., Elsevier Ltd, 2019 (Saatavilla myös e-kirjana). &lt;/p&gt;&lt;p&gt;Lisäksi oppimateriaalina on opintojakson kuluessa ilmoitettu opetusmateriaali. Materiaali löytyy opintojakson Moodle-verkko-oppimisalueelta.&lt;/p&gt;</t>
  </si>
  <si>
    <t>5                              op</t>
  </si>
  <si>
    <t>Halmetoja Anne;Laaksonen Raisa</t>
  </si>
  <si>
    <t>&lt;p&gt;Farmaseutin tai proviisorin tutkintoon liittyvät perusopinnot.&lt;/p&gt;</t>
  </si>
  <si>
    <t>&lt;p&gt;Opintojakson suoritettuaan opiskelija osaa: &lt;/p&gt;&lt;p&gt;
&lt;/p&gt;&lt;ul&gt;&lt;li&gt;arvioida potilaan lääkitystä
     kokonaisuutena yhdessä potilaan kanssa ja tunnistaa lääkehoitoon liittyviä
     mahdollisia ongelmia&lt;/li&gt;&lt;li&gt;arvioida potilaan lääkehoidon
     ongelmien kliinistä merkittävyyttä sekä suunnitella ja ehdottaa ratkaisuja
     lääkehoidon ongelmiin optimoiden potilaan lääkehoidon&lt;/li&gt;&lt;li&gt;soveltaa moniammatillisen
     lääkehoidon arvioinnin perusperiaatteita ja toimintamalleja&lt;/li&gt;&lt;li&gt;toteuttaa lääkityksen arviointia kliinisen
     farmasian periaatteita noudattaen&lt;/li&gt;&lt;/ul&gt;</t>
  </si>
  <si>
    <t>&lt;p&gt;Opintojaksolla syvennetään lääkityksen arviontiin ja kliiniseen farmasiaan liittyvää osaamista. Opintojakson jälkeen opiskelijalla on valmiuksia potilaan lääkityksen arviointiin ja kliinisen tiedon soveltamiseen. Opintojakso rakentuu lääkityksen arviointien ja muiden oppimistehtävien ympärille. &lt;/p&gt;</t>
  </si>
  <si>
    <t>&lt;p&gt;&lt;b&gt;Suoritustavat&lt;/b&gt;&lt;/p&gt;&lt;p&gt;
&lt;/p&gt;&lt;p&gt;Opintojaksolla hyödynnetään monimuoto-opetusta ja se pitää sisällään kirjallisuuteen perehtymistä, potilastapauksia, itsenäisesti ja ryhmässä tapahtuvaa lähi- ja verkko-opiskelua ja teoriaa käytäntöön soveltavia oppimistehtäviä. Opintojaksolla hyödynnetään verkkokeskusteluita ja vertaispalautetta. Opiskelija arvioi kriittisesti oman asiantuntijuutensa kehittymistä sovitulla tavalla.&lt;/p&gt;&lt;p&gt;&lt;b&gt;Arviointimenetelmät ja -kriteerit&lt;/b&gt;&lt;/p&gt;&lt;p&gt;
&lt;/p&gt;&lt;p&gt;Opintojakson hyväksytty suorittaminen edellyttää oppimistehtävien hyväksyttyä suorittamista sekä opetustapahtumiin osallistumista. Opintojakso arvioidaan asteikolla hyväksytty – hylätty.&lt;/p&gt;&lt;p&gt;&lt;b&gt;Oppimista tukevat aktiviteetit ja menetelmät&lt;/b&gt;&lt;/p&gt;&lt;p&gt;
&lt;/p&gt;&lt;p&gt;Opintojakson alussa opiskelija asettaa itselleen oppimistavoitteet, joiden toteutumista hän seuraa opintojakson aikana arvioimalla kriittisesti oman asiantuntijuutensa kehittymisestä.&lt;/p&gt;&lt;p&gt;&lt;b&gt;Kohderyhmät&lt;/b&gt;&lt;/p&gt;&lt;p&gt;Pakollinen opintojakso apteekki- ja sairaalafarmasian erikoistumiskoulutusta suorittaville farmaseuteille ja proviisoreille. Opintojakso ei ole tarjolla muiden koulutusohjelmien opiskelijoille.&lt;/p&gt;&lt;p&gt;&lt;b&gt;Ajoitus &lt;/b&gt;&lt;/p&gt;&lt;p&gt;Opintojakso voidaan suorittaa missä tahansa erikoistumiskoulutuksen vaiheessa. Opintojakso järjestetään joka toinen vuosi.&lt;/p&gt;&lt;p&gt;&lt;b&gt;Opintokokonaisuus&lt;/b&gt;&lt;/p&gt;&lt;p&gt;Opintojakso kuuluu Farmasian erikoistumiskoulutuksen apteekki- ja sairaalafarmasian pakollisiin opintoihin. &lt;/p&gt;&lt;p&gt;&lt;b&gt;Mahdolliset opetuskielet&lt;/b&gt;&lt;/p&gt;&lt;p&gt;
&lt;/p&gt;&lt;p&gt;suomi/ruotsi/englanti&lt;/p&gt;&lt;p&gt;&lt;b&gt;EQF-taso 6&lt;/b&gt;&lt;br /&gt;&lt;/p&gt;</t>
  </si>
  <si>
    <t>https://sisu.helsinki.fi/staff/studies/teacher//courseunit/otm-deb42c17-aaea-4600-82bc-efcdeddd6478/basicinfo</t>
  </si>
  <si>
    <t>ERKO Utvärdering av läkemedelsbehandling och klinisk farmaci</t>
  </si>
  <si>
    <t>ERKO Medication review and clinical pharmacy</t>
  </si>
  <si>
    <t>590706</t>
  </si>
  <si>
    <t>ERKO Lääkitysturvallisuus</t>
  </si>
  <si>
    <t>&lt;p&gt;Oppimateriaali koostuu monipuolisesti potilas- ja lääkitysturvallisuuteen liittyvästä kirjallisuus- ja verkkomateriaalista sekä tutkimustiedosta. Materiaali löytyy opintojakson Moodle-verkko-oppimisalueelta.&lt;/p&gt;</t>
  </si>
  <si>
    <t>&lt;p&gt;Opintojakson jälkeen opiskelija osaa:&lt;b&gt;&lt;/b&gt;&lt;/p&gt;&lt;ul&gt;&lt;li&gt;kuvata lääkehoitoa prosessina ja soveltaa järjestelmälähtöisen lääkitysturvallisuuden periaatteita osana asiakas- ja potilasturvallisuutta sekä järjestelmälähtöistä turvallisuuskulttuuria eri toimintaympäristöissä&lt;/li&gt;&lt;li&gt;kuvata lääkitysturvallisuuden kehittämisen kansallisia ja kansainvälisiä tavoitteita sekä alueen tutkimusta&lt;/li&gt;&lt;li&gt;kuvata ja arvioida lääkehoitoprosessin riskienhallintaa ja lääkitysturvallisuuden edistämisen keinoja sekä omassa työssä että muissa toimintaympäristöissä&lt;/li&gt;&lt;li&gt;arvioida terveydenhuollon ammattilaisten, erityisesti farmaseuttien ja proviisorien roolin ja vastuun lääkehoitoprosessin turvallisuuden varmistamisessa ja kehittämisessä&lt;/li&gt;&lt;li&gt;kehittää lääkitysturvallisuutta &lt;/li&gt;&lt;/ul&gt;&lt;p&gt;
&lt;/p&gt;</t>
  </si>
  <si>
    <t>&lt;p&gt;Opintojaksolla opitaan kuvaamaan lääkehoitoa
prosessina ja soveltamaan järjestelmälähtöisen lääkitysturvallisuuden periaatteita
osana asiakas- ja potilasturvallisuutta sekä järjestelmälähtöistä
turvallisuuskulttuuria eri toimintaympäristöissä. Lisäksi opitaan kuvaamaan
ja arvioimaan lääkehoitoprosessin riskienhallintaa ja kehittämään
lääkitysturvallisuutta. Opintojakso rakentuu omassa tai toisessa sote-organisaatiossa tehtävän lääkitysturvallisuuden auditointi- tai kehittämisprojektin ympärille.&lt;/p&gt;</t>
  </si>
  <si>
    <t>&lt;p&gt;&lt;b&gt;Suoritustavat&lt;/b&gt;&lt;/p&gt;&lt;p&gt;Opintojaksolla hyödynnetään monimuoto-opetusta ja se pitää sisällään kirjallisuuteen perehtymistä, itsenäisesti ja ryhmässä tapahtuvaa lähi- ja verkko-opiskelua sekä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osallistumista opetukseen sekä oppimistehtävien hyväksyttyä suorittamista. Opintojakso arvioidaan asteikolla hyväksytty-hylätty.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farmasian erikoistumiskoulutusta suorittaville farmaseuteille ja proviisoreille. Opintojakso ei ole tarjolla muiden koulutusohjelmien opiskelijoille. &lt;/p&gt;&lt;p&gt;&lt;b&gt;Ajoitus &lt;/b&gt;&lt;/p&gt;&lt;p&gt;Opintojakso järjestetään joka toinen vuosi.&lt;b&gt; &lt;/b&gt;Opintojakso voidaan suorittaa missä tahansa erikoistumiskoulutuksen vaiheessa.&lt;/p&gt;&lt;p&gt;&lt;b&gt;Opintokokonaisuus&lt;/b&gt;&lt;/p&gt;&lt;p&gt;Opintojakso kuuluu farmasian erikoistumiskoulutuksen apteekki- ja sairaalafarmasian pakollisiin opintoihin. &lt;/p&gt;&lt;p&gt;&lt;b&gt;Mahdolliset opetuskielet&lt;/b&gt;&lt;/p&gt;&lt;p&gt;
&lt;/p&gt;&lt;p&gt;suomi/ruotsi/englanti&lt;/p&gt;&lt;p&gt;&lt;b&gt;EQF-taso 6&lt;/b&gt;&lt;br /&gt;&lt;/p&gt;</t>
  </si>
  <si>
    <t>https://sisu.helsinki.fi/staff/studies/teacher//courseunit/otm-d3ebd331-5246-4c30-ab57-55675273bb6b/basicinfo</t>
  </si>
  <si>
    <t>ERKO Medicinering säkerhet</t>
  </si>
  <si>
    <t>ERKO Medication safety</t>
  </si>
  <si>
    <t>590707</t>
  </si>
  <si>
    <t>ERKO Laatujohtaminen ja GMP/GDP</t>
  </si>
  <si>
    <t>&lt;p&gt;Opintomateriaalina on opintojaksolla ilmoitettu opetusmateriaali.&lt;/p&gt;&lt;br /&gt; &lt;br /&gt;</t>
  </si>
  <si>
    <t>10                             op</t>
  </si>
  <si>
    <t>&lt;p&gt;Opintojakson suoritettuaan opiskelija:&lt;/p&gt;
&lt;ul&gt;&lt;li&gt;hallitsee laadunhallinnan perusteet&lt;/li&gt;&lt;li&gt;hallitsee laatuajattelun käsitteet&lt;/li&gt;&lt;li&gt;osaa kuvata riskianalyysimenetelmät ja laatujärjestelmät&lt;/li&gt;&lt;li&gt;osaa kuvata erilaisia lääketeollisuudessa käytettyjä laatumittareita ja niiden merkityksen&lt;/li&gt;&lt;li&gt;osaa kuvata laadunhallintaan liittyvän tarkastustoiminnan&lt;/li&gt;&lt;li&gt;osaa kuvata farmasian alaan liittyvät hyvät toimintatavat (GxP) pääpiirteissään ja niiden merkityksen sekä yhteyden laadunhallintaan lääketeollisuudessa&lt;/li&gt;&lt;li&gt;hallitsee lääketeollisuuden laadunhallinnan ajantasaisen normien hakemisen sähköiistä lähteistä&lt;/li&gt;&lt;/ul&gt;</t>
  </si>
  <si>
    <t>&lt;p&gt;Kurssi antaa kattavan kuvauksen lääketeollisuuden laatujohtamisesta ja laadunvarmistuksesta sekä hyvistä tuotantotavoista ja niiden ajankohtaisista määräyksistä.&lt;/p&gt;</t>
  </si>
  <si>
    <t>&lt;p&gt;&lt;b&gt;Suoritustavat&lt;/b&gt;&lt;/p&gt;&lt;p&gt;Opintojakson suorittamiseen sisältyvät luennot, luettavaa kirjallisuutta, oppimistehtäviä ja lopputentti, joka on 2 h sähköinen salitentti, johon ilmoittaudutaan SISUssa. Katso lisätiedot Moodlesta.&lt;/p&gt;&lt;p&gt;Opintojakso kuuluu Teollisuusfarmasian erikoistumiskoulutuksen pakollisiin opintoihin. Opintojakson korvaamisesta ja suorittamisesta muulla tavalla voidaan päättää erikoistumiskoulutuksen alussa vastuuhenkilön kanssa.&lt;/p&gt;&lt;p&gt;&lt;b&gt;Arviointimenetelmät ja -kriteerit&lt;/b&gt;&lt;/p&gt;&lt;p&gt;Arvioidaan asteikolla 0–5.&lt;/p&gt;&lt;p&gt;&lt;b&gt;Oppimista tukevat
aktiviteetit ja menetelmät&lt;/b&gt;&lt;/p&gt;&lt;p&gt;Opintojaksolla käytetään Moodle-oppimisympäristöä.&lt;/p&gt;&lt;p&gt;&lt;b&gt;Kohderyhmät&lt;/b&gt;&lt;/p&gt;&lt;p&gt;Farmasian erikoistumiskoulutuksessa olevat opiskelijat.&lt;/p&gt;&lt;p&gt;&lt;b&gt;Ajoitus&lt;/b&gt;&lt;/p&gt;&lt;p&gt;Opintojakso voidaan suorittaa, missä tahansa erikoistumiskoulutuksen vaihetta. Opintojakso järjestetään joka kolmas vuosi.&lt;/p&gt;&lt;p&gt;&lt;b&gt;Opetuskieli&lt;/b&gt;&lt;/p&gt;&lt;p&gt;Englanti&lt;/p&gt;&lt;p&gt;&lt;b&gt;EQF-taso 6&lt;/b&gt;&lt;br /&gt;&lt;/p&gt;</t>
  </si>
  <si>
    <t>https://sisu.helsinki.fi/staff/studies/teacher//courseunit/otm-3246860d-5877-4ece-acdd-29bf98325c57/basicinfo</t>
  </si>
  <si>
    <t>ERKO Kvalitetsstyring och GMP/GDP</t>
  </si>
  <si>
    <t>ERKO Quality management and GMP/GDP</t>
  </si>
  <si>
    <t>&lt;p&gt;Study material is all material informed during the study course.&lt;br /&gt;&lt;/p&gt;</t>
  </si>
  <si>
    <t>&lt;p&gt;Study course cannot be performed before completing Master&amp;#39;s or Bachelor&amp;#39;s degree in pharmacy.&lt;/p&gt;</t>
  </si>
  <si>
    <t>&lt;p&gt;By the end of this study course, the student:&lt;/p&gt;&lt;ul&gt;&lt;li&gt;manages fundamentals of quality management&lt;/li&gt;&lt;li&gt;manages concept of quality management&lt;/li&gt;&lt;li&gt;is able to describe methods for risk analysis and quality systems&lt;/li&gt;&lt;li&gt;is able to describe different quality indicators and how to use those in pharmaceutical industry as well as their implication&lt;/li&gt;&lt;li&gt;is able to describe inspections and audits involved in quality management&lt;/li&gt;&lt;li&gt;is able to describe outlines of good practices (GxP) involved in pharmaceutical sector and their implication as well as relationship to quality management in pharmaceutical industry&lt;/li&gt;&lt;li&gt;manages to find current regulations involved in pharmaceutical quality management from e-sources&lt;/li&gt;&lt;/ul&gt;</t>
  </si>
  <si>
    <t>&lt;p&gt;The focus of the study module is management of pharmaceutical industry from a quality management perspective and current guidelines and regulations in good manufacturing and distribution practices.&lt;/p&gt;</t>
  </si>
  <si>
    <t>&lt;p&gt;&lt;b&gt;Completion methods&lt;/b&gt;&lt;/p&gt;&lt;p&gt;Accomplishment of the study course requires approved completion of study assignments and final examination, that is an electronic hall exam, 2 h. Registration for the exam is done in SISU. The course includes lectures, reading material, an assignment and a final examination. See Moodle for more information.&lt;/p&gt;&lt;p&gt;&lt;b&gt;Assessment practices and criteria&lt;/b&gt;&lt;br /&gt;&lt;/p&gt;&lt;p&gt;Grading is done using scale 0–5.&lt;/p&gt;&lt;p&gt;Grading depends on the marks obtained from learning assignments and the final examination.&lt;/p&gt;&lt;p&gt;&lt;b&gt;Activities and methods in support of learning&lt;/b&gt;&lt;br /&gt;&lt;/p&gt;&lt;p&gt;Study module comprises Moodle learning environment.&lt;/p&gt;&lt;p&gt;&lt;b&gt;Target groups&lt;/b&gt;&lt;/p&gt;&lt;p&gt;Specialisation education students. &lt;/p&gt;&lt;p&gt;&lt;b&gt;Timing&lt;/b&gt;&lt;/p&gt;&lt;p&gt;Study course can be performed at any stage of the specialisation education. Study lecture course is arranged every third year. Performing the study course by other studies or in other way can be decided together with study responsible person at the beginning of the specialisation education studies.&lt;/p&gt;&lt;p&gt;&lt;b&gt;Study module&lt;/b&gt;&lt;/p&gt;&lt;p&gt;Study course belongs to compulsory studies in specialisation education in pharmacy. &lt;/p&gt;&lt;p&gt;&lt;b&gt;Language of instruction&lt;/b&gt;&lt;/p&gt;&lt;p&gt;Teaching language is English.&lt;b&gt;&lt;br /&gt;&lt;/b&gt;&lt;/p&gt;&lt;p&gt;&lt;b&gt;EQF level 6&lt;/b&gt;&lt;br /&gt;&lt;/p&gt;&lt;p&gt;&lt;br /&gt;&lt;/p&gt;</t>
  </si>
  <si>
    <t>590708</t>
  </si>
  <si>
    <t>ERKO Lääkeinformaatio sosiaali- ja terveydenhuollossa</t>
  </si>
  <si>
    <t>&lt;p&gt;Oppimateriaali koostuu kirjallisuus- ja verkkomateriaalista sekä tutkimustiedosta. Materiaali löytyy opintojakson Moodle-verkko-oppimisalueelta.&lt;/p&gt;</t>
  </si>
  <si>
    <t>&lt;p&gt; Farmaseutin tai proviisorin tutkinto&lt;/p&gt;</t>
  </si>
  <si>
    <t>&lt;p&gt;Opintojakson jälkeen opiskelija osaa: &lt;/p&gt;&lt;ul&gt;&lt;li&gt;kuvata lääkeinformaation merkityksen lääke- ja lääkitysturvallisuuteen vaikuttavana tekijänä &lt;/li&gt;&lt;li&gt;arvioida ja kehittää näyttöön perustuvia lääkeinformaatiokäytäntöjä ja -palveluja lääkitysturvallisuuden sekä asiakas/potilaslähtöisyyden näkökulmasta&lt;/li&gt;&lt;li&gt;kuvata lääkeinformaatioon, -käytäntöihin ja –palveluihin liittyviä kansallisia ja kansainvälisiä tavoitteita ja alan tutkimusta &lt;/li&gt;&lt;li&gt;etsiä ja soveltaa luotettavia lääkeinformaation lähteitä tuottaakseen laadukasta lääkkeisiin liittyvää informaatiota asiakkaille/potilaille ja muille terveydenhuollon ammattilaisille&lt;/li&gt;&lt;li&gt;arvioida ja kehittää potilas/asiakaskeskeistä lääkeneuvontaa huomioiden myös erityisryhmät&lt;/li&gt;&lt;/ul&gt;&lt;p&gt;
&lt;/p&gt;</t>
  </si>
  <si>
    <t>&lt;p&gt;Opintojaksolla opitaan arvioimaan ja kehittämään näyttöön perustuvia lääkeinformaatiokäytäntöjä ja –palveluita lääkitysturvallisuuden sekä asiakas- ja potilaslähtöisyyden näkökulmasta järjestelmälähtöisesti. Lisäksi opitaan arvioimaan ja kehittämään asiakas- ja potilaskeskeistä lääkeneuvontaa erityisryhmät huomioiden ja kuvaamaan lääkeinformaatioon ja lääkeinformaatiokäytäntöihin liittyviä kansallisia ja kansainvälisiä tavoitteita ja alueen tutkimusta. Opintojaksolla opiskelijat kehittävät taitojaan luotettavien lääketiedon lähteiden etsimisessä ja soveltamisessa tuottaakseen laadukasta lääkeinformaatiota asiakkaille/potilaille ja terveydenhuollon ammattilaisille. &lt;b&gt;&lt;/b&gt;&lt;/p&gt;</t>
  </si>
  <si>
    <t>&lt;p&gt;&lt;b&gt;Suoritustavat&lt;/b&gt;&lt;/p&gt;&lt;p&gt;Opintojakso rakentuu omassa organisaatiossa tehtävän lääkeinformaatiokäytäntöjen kehittämisprojektin ympärille. Opintojaksolla hyödynnetään monimuoto-opetusta ja se pitää sisällään kirjallisuuteen perehtymistä, itsenäisesti ja ryhmässä tapahtuvaa lähi- ja verkko-opiskelua sekä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oppimistehtävien hyväksyttyä suorittamista sekä opetukseen osallistumista. Opintojakso arvioidaan asteikolla hyväksytty-hylätty.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&lt;/b&gt;&lt;/p&gt;&lt;p&gt;&lt;b&gt;Kohderyhmät&lt;/b&gt;&lt;/p&gt;&lt;p&gt;Valinnainen opintojakso farmasian erikoistumiskoulutusta suorittaville farmaseuteille ja proviisoreille. Opintojakso ei ole tarjolla muiden koulutusohjelmien opiskelijoille.&lt;/p&gt;&lt;p&gt;&lt;b&gt;Ajoitus &lt;/b&gt;&lt;/p&gt;&lt;p&gt;Opintojakso järjestetään joka toinen vuosi. Opintojakso voidaan suorittaa missä tahansa erikoistumiskoulutuksen vaiheessa.&lt;/p&gt;&lt;p&gt;&lt;b&gt;Opintokokonaisuus&lt;/b&gt;&lt;/p&gt;&lt;p&gt;Opintojakso kuuluu Farmasian erikoistumiskoulutuksen apteekki- ja sairaalafarmasian valinnaisiin opintoihin.&lt;/p&gt;&lt;p&gt;&lt;b&gt;Mahdolliset opetuskielet&lt;/b&gt;&lt;/p&gt;&lt;p&gt;
&lt;/p&gt;&lt;p&gt;suomi/ruotsi/englanti&lt;/p&gt;&lt;p&gt;&lt;b&gt;EQF-taso 6&lt;/b&gt;&lt;br /&gt;&lt;/p&gt;</t>
  </si>
  <si>
    <t>https://sisu.helsinki.fi/staff/studies/teacher//courseunit/otm-ab1bd788-9adc-453c-95f9-faa51c743723/basicinfo</t>
  </si>
  <si>
    <t>ERKO Läkemedelsinformation inom social och hälsovård</t>
  </si>
  <si>
    <t>ERKO Medicines information in health and social care</t>
  </si>
  <si>
    <t>590709</t>
  </si>
  <si>
    <t>ERKO Riskilääkkeet</t>
  </si>
  <si>
    <t>&lt;p&gt;Oppimateriaali koostuu monipuolisesti kirjallisuudesta, verkkomateriaalista ja tutkimustiedosta. Materiaali löytyy opintojakson verkko-oppimisalueelta.&lt;/p&gt;</t>
  </si>
  <si>
    <t>&lt;p&gt;Farmaseutin tai proviisorin tutkinto sekä apteekki- ja sairaalafarmasian erikoistumiskoulutukseen sisältyvän Lääkitysturvallisuus -opintojakson aiempi suorittaminen hyväksytysti.&lt;/p&gt;</t>
  </si>
  <si>
    <t>590706 ERKO Lääkitysturvallisuus tyyppi: CourseUnit;590706 Lääkitysturvallisuus tyyppi: CourseUnit</t>
  </si>
  <si>
    <t>&lt;p&gt;Opintojakson jälkeen opiskelija osaa: &lt;/p&gt;&lt;p&gt;
&lt;/p&gt;&lt;ul&gt;&lt;li&gt;kuvailla, mitä
     tarkoitetaan riskilääkkeillä ja riskipotilasryhmillä, mistä näihin lääkkeisiin liittyvät riskit johtuvat ja mihin riskit perustuvat&lt;/li&gt;&lt;li&gt;arvioida
     lääkehoidon ja oman työorganisaation prosesseja riskilääkkeiden käytön
     turvallisuuden näkökulmasta&lt;/li&gt;&lt;li&gt;tunnistaa ja soveltaa käytäntöön keinoja riskilääkkeiden käytön turvallisuuden kehittämiseksi&lt;/li&gt;&lt;li&gt;suunnitella ja
     toteuttaa riskilääkkeisiin liittyvän kehittämisprojektin apteekissa tai
     sosiaali- ja terveydenhuollon yksikössä &lt;/li&gt;&lt;/ul&gt;</t>
  </si>
  <si>
    <t>&lt;p&gt;Opintojaksolla opitaan tunnistamaan ja kuvaamaan oman ja muiden sote-organisaatioiden riskilääkkeitä ja niihin liittyvien riskien mekanismeja. Lisäksi opitaan keinoja riksilääkkeiden turvallisen käytön kehittämiseen. Opintojakson aikana opiskelijat suunnittelevat ja toteuttavat tunnistamaansa riskilääkkeeseen liittyvän kehittämisprojektin apteekissa tai sosiaali- ja terveydenhuollon yksikössä.  &lt;/p&gt;</t>
  </si>
  <si>
    <t>&lt;p&gt;&lt;b&gt;Suoritustavat&lt;/b&gt;&lt;/p&gt;&lt;p&gt;Opintojaksolla hyödynnetään monimuoto-opetusta ja se pitää sisällään kirjallisuuteen perehtymistä, itsenäisesti ja ryhmässä tapahtuvaa lähi- ja verkko-opiskelua sekä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opetukseen osallistumista ja oppimistehtävien hyväksyttyä suorittamista. Opintojakso arvioidaan asteikolla hyväksytty-hylätty.&lt;/p&gt;&lt;p&gt;&lt;b&gt;Oppimista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&lt;/b&gt;&lt;/p&gt;&lt;p&gt;&lt;b&gt;Kohderyhmät&lt;/b&gt;&lt;/p&gt;&lt;p&gt;Valinnainen opintojakso apteekki- ja sairaalafarmasian erikoistumiskoulutusta suorittaville farmaseuteille ja proviisoreille. Pakollinen opintojakso niille opiskelijoille, jotka suorittavat LHKA-erityispätevyyttä varten vaaditut opinnot osana erikoistumiskoulutusta. Opintojakso ei ole tarjolla muiden koulutusohjelmien opiskelijoille. &lt;/p&gt;&lt;p&gt;&lt;b&gt;Ajoitus &lt;/b&gt;&lt;/p&gt;&lt;p&gt;Opintojakso järjestetään joka toinen vuosi. Opintojakso voidaan suorittaa missä tahansa erikoistumiskoulutuksen vaiheessa. &lt;/p&gt;&lt;p&gt;&lt;b&gt;Opintokokonaisuus&lt;/b&gt;&lt;/p&gt;&lt;p&gt;Opintojakso kuuluu farmasian erikoistumiskoulutuksen apteekki- ja sairaalafarmasian valinnaisiin opintoihin.&lt;b&gt; &lt;/b&gt;&lt;/p&gt;&lt;p&gt;&lt;b&gt;Mahdolliset opetuskielet&lt;/b&gt;&lt;/p&gt;&lt;p&gt;
&lt;/p&gt;&lt;p&gt;suomi/ruotsi/englanti&lt;/p&gt;&lt;p&gt;&lt;b&gt;EQF-taso 6&lt;/b&gt;&lt;br /&gt;&lt;/p&gt;</t>
  </si>
  <si>
    <t>https://sisu.helsinki.fi/staff/studies/teacher//courseunit/otm-829ac948-fda0-4479-93f6-35a03d42acfc/basicinfo</t>
  </si>
  <si>
    <t>ERKO Riskfyllda läkemedel</t>
  </si>
  <si>
    <t>ERKO High risk medicines</t>
  </si>
  <si>
    <t>590710</t>
  </si>
  <si>
    <t>ERKO Kliininen farmasia ja lääkehoito, syventävä osa</t>
  </si>
  <si>
    <t>&lt;p&gt;Erikseen sovittava materiaali&lt;/p&gt;&lt;br /&gt; &lt;br /&gt;</t>
  </si>
  <si>
    <t>&lt;p&gt;Opintojakson tavoitteena on syventää opiskelijan kliinisen farmasian ja lääkehoidon asiantuntijuutta. Jokainen opiskelija asettaa henkilökohtaiset oppimistavoitteet opintojaksolle yksilöllisten kehittymistarpeiden mukaan yhteistyössä vastuuopettajan kanssa. &lt;/p&gt;</t>
  </si>
  <si>
    <t>&lt;p&gt;Opintojakso toteutetaan opiskelijan yksilöllisten tarpeiden mukaan. Räätälöity sisältö tukee kunkin opiskelijan kliinisen farmasian asiantuntijuuden kehittymistä. &lt;/p&gt;</t>
  </si>
  <si>
    <t>&lt;p&gt;&lt;b&gt;Suoritustavat&lt;/b&gt;&lt;/p&gt;&lt;p&gt;Opintojaksolla tehdään yksilöllisesti räätälöitäviä oppimistehtäviä. Opintojakso voidaan suorittaa osissa vastuuopettajan kanssa erikseen sovitulla tavalla. Opiskelija arvioi kriittisesti oman asiantuntijuutensa kehittymistä sovitulla tavalla.&lt;/p&gt;&lt;p&gt;&lt;b&gt;Arviointimenetelmät ja -kriteerit&lt;/b&gt;&lt;/p&gt;&lt;p&gt;Opintojakson hyväksytty suorittaminen edellyttää sovittujen oppimistehtävien hyväksyttyä suorittamista. Opintojakso arvioidaan asteikolla hyväksytty–hylätty.&lt;/p&gt;&lt;p&gt;&lt;b&gt;Oppimista tukevat aktiviteetit ja menetelmät&lt;/b&gt;&lt;/p&gt;&lt;p&gt;Opintojakson alussa opiskelija asettaa itselleen oppimistavoitteet, joiden toteutumista hän seuraa opintojakson aikana arvioimalla kriittisesti oman asiantuntijuutensa kehittymisestä. &lt;/p&gt;&lt;p&gt;&lt;b&gt;Kohderyhmät&lt;/b&gt;&lt;/p&gt;&lt;p&gt;Valinnainen opintojakso apteekki- ja sairaalafarmasian erikoistumiskoulutusta suorittaville farmaseuteille ja proviisoreille. Opintojakso ei ole tarjolla muiden koulutusohjelmien opiskelijoille.&lt;/p&gt;&lt;p&gt;&lt;b&gt;Ajoitus &lt;/b&gt;&lt;/p&gt;&lt;p&gt;Opintojakso järjestetään apteekki- ja sairaalafarmasian erikoistumiskoulutuksen opiskelijoiden yksilöllisen aikataulun mukaan ja siitä sovitaan erikseen vastuuopettajan kanssa.&lt;b&gt; &lt;/b&gt;&lt;/p&gt;&lt;p&gt;&lt;b&gt;Opintokokonaisuus&lt;/b&gt;&lt;/p&gt;&lt;p&gt;Opintojakso kuuluu apteekki- ja sairaalafarmasian erikoistumiskoulutuksen valinnaisiin opintoihin.&lt;/p&gt;&lt;p&gt;&lt;b&gt;Mahdolliset opetuskielet&lt;/b&gt;&lt;/p&gt;&lt;p&gt;
&lt;/p&gt;&lt;p&gt;suomi/ruotsi/englanti&lt;/p&gt;&lt;p&gt;&lt;b&gt;EQF-taso 6&lt;/b&gt;&lt;br /&gt;&lt;/p&gt;</t>
  </si>
  <si>
    <t>https://sisu.helsinki.fi/staff/studies/teacher//courseunit/otm-06c98578-cc2d-4ee0-9a0f-1b1bd8db8a69/basicinfo</t>
  </si>
  <si>
    <t>ERKO Klinisk farmaci och läkemedelsbehandling, fördjupad del</t>
  </si>
  <si>
    <t>ERKO Clinical pharmacy and pharmacotherapy, advanced level</t>
  </si>
  <si>
    <t>590711</t>
  </si>
  <si>
    <t>ERKO Apteekit terveydenhuollossa</t>
  </si>
  <si>
    <t>&lt;p&gt;Oppimateriaali koostuu aihealueen kirjallisuudesta, verkkomateriaalista ja tutkimustiedosta. Materiaali löytyy opintojakson Moodle-verkko-oppimisalueelta.&lt;b&gt;&lt;/b&gt;&lt;/p&gt; &lt;br /&gt;</t>
  </si>
  <si>
    <t>&lt;p&gt;Proviisorin tutkinto&lt;/p&gt;</t>
  </si>
  <si>
    <t>&lt;p&gt;Opintojakson suoritettuaan opiskelija osaa &lt;/p&gt;&lt;ul&gt;&lt;li&gt;arvioida apteekin toimintaympäristöä sen muuttuessa sekä arvioida sen toiminnan haasteita ja mahdollisuuksia &lt;/li&gt;&lt;li&gt;luoda suunnitelman mahdollista apteekkarin uraa varten ja suunnitella oman osaamisen kehittämistä&lt;/li&gt;&lt;li&gt;suunnitella mahdollisen oman apteekin henkilöstön osaamisen ja palveluiden kehittämistä &lt;/li&gt;&lt;/ul&gt;&lt;p&gt;
&lt;/p&gt;</t>
  </si>
  <si>
    <t>&lt;p&gt;Opintojaksolla syvennytään avoapteekin toimintaympäristöön nyt ja tulevaisuudessa sekä toimintaympäristön muuttumisen kautta syntyviin apteekkitoiminnan haasteisiin ja mahdollisuuksiin. &lt;/p&gt;&lt;p&gt;Opintojaksolla tutustutaan myös apteekkilupaprosessiin, apteekkariksi tulemiseen, tulevan apteekkarin urasuunnitteluun ja apteekin talouden hoitoon.&lt;/p&gt;</t>
  </si>
  <si>
    <t>&lt;p&gt;&lt;b&gt;Suoritustavat&lt;/b&gt;&lt;/p&gt;&lt;p&gt;Opintojaksolla hyödynnetään monimuoto-opetusta ja se pitää sisällään verkkoseminaareja, kirjallisuuteen perehtymistä, itsenäisesti ja ryhmässä tapahtuvaa verkko-opiskelua ja oppimistehtäviä. Opintojaksolla hyödynnetään verkkokeskusteluita ja vertaispalautetta. Opiskelija arvioi kriittisesti oman asiantuntijuutensa kehittymistä sovitulla tavalla.&lt;/p&gt;&lt;p&gt;&lt;b&gt;Arviointimenetelmät ja -kriteerit&lt;/b&gt;&lt;/p&gt;&lt;p&gt;Opintojakson hyväksytty suorittaminen edellyttää oppimistehtävien hyväksyttyä suorittamista sekä opetukseen osallistumista. Opintojakso arvioidaan asteikolla hyväksytty – hylätty.&lt;/p&gt;&lt;p&gt;&lt;b&gt;Oppimista tukevat aktiviteetit ja menetelmät&lt;/b&gt;&lt;/p&gt;&lt;p&gt;Opintojakson alussa opiskelija asettaa itselleen oppimistavoitteet, joiden toteutumista hän seuraa opintojakson aikana arvioimalla kriittisesti oman asiantuntijuutensa kehittymisestä.&lt;/p&gt;&lt;p&gt;&lt;b&gt;Kohderyhmät&lt;/b&gt;&lt;/p&gt;&lt;p&gt;Valinnainen opintojakso farmasian erikoistumiskoulutusta suorittaville proviisoreille. Opintojakso ei ole tarjolla muiden koulutusohjelmien opiskelijoille.&lt;/p&gt;&lt;p&gt;&lt;b&gt;Ajoitus &lt;/b&gt;&lt;/p&gt;&lt;p&gt;Opintojakso järjestetään joka toinen vuosi. Opintojakso voidaan suorittaa missä tahansa erikoistumiskoulutuksen vaiheessa. &lt;/p&gt;&lt;p&gt;&lt;a target="_blank"&gt;&lt;/a&gt;&lt;b&gt;Opintokokonaisuus&lt;/b&gt;&lt;/p&gt;&lt;p&gt;Opintojakso kuuluu farmasian erikoistumiskoulutuksen apteekki- ja sairaalafarmasian valinnaisiin opintoihin.  &lt;/p&gt;&lt;p&gt;&lt;b&gt;Mahdolliset opetuskielet&lt;/b&gt;&lt;/p&gt;&lt;p&gt;suomi/ruotsi/englanti&lt;/p&gt;&lt;p&gt;&lt;b&gt;EQF-taso 6&lt;/b&gt;&lt;br /&gt;&lt;/p&gt;</t>
  </si>
  <si>
    <t>https://sisu.helsinki.fi/staff/studies/teacher//courseunit/otm-4cbdc1e5-17cc-4eb0-8db1-6bbfbd147da8/basicinfo</t>
  </si>
  <si>
    <t>ERKO Apotek i hälsovården</t>
  </si>
  <si>
    <t>ERKO Pharmacies in health care</t>
  </si>
  <si>
    <t>ERKO Pharmaceutical development, part I</t>
  </si>
  <si>
    <t>&lt;h5&gt;&lt;br /&gt;&lt;/h5&gt;</t>
  </si>
  <si>
    <t>https://sisu.helsinki.fi/staff/studies/teacher//courseunit/otm-bd2d1718-76b2-4bc7-bb83-abf743745222/basicinfo</t>
  </si>
  <si>
    <t>Farmaceutisk utveckling, del I</t>
  </si>
  <si>
    <t>Study material is all material informed during the study course.&lt;br /&gt;</t>
  </si>
  <si>
    <t>By the end of this study course, the student:&lt;br /&gt;&lt;ul&gt;&lt;li&gt;is able to explain how different pharmaceutical development solutions can impact/improve the effect, safety, usability, bioavailability and effectiveness of an oral solid dosage medicinal product&lt;/li&gt;&lt;li&gt;understands the basics of preformulation of drug substances including physics of tablet compression&lt;/li&gt;&lt;li&gt;manages characteristics and benefits of different formulations as a part of pharmaceutical development&lt;/li&gt;&lt;li&gt;is able to describe and justify the use of different excipients in the pharmaceutical development&lt;/li&gt;&lt;li&gt;is acquainted with the most common manufacturing processes of oral solid dosage forms&lt;/li&gt;&lt;li&gt;manages mechanisms of modifying the effect of medicinal products&lt;/li&gt;&lt;li&gt;is able to explain the designing of medicinal product package as a part of pharmaceutical development project&lt;/li&gt;&lt;li&gt;is able to describe different future alternatives to assist pharmaceutical development&lt;/li&gt;&lt;li&gt;manages the process and general vocabulary in the field of pharmaceutical development&lt;/li&gt;&lt;/ul&gt;</t>
  </si>
  <si>
    <t>&lt;p&gt;The study course consists of pharmaceutical development processes and effects of different solutions taken. Through different examples and exercises students gain competence to for example different formulations and excipients as a tool for pharmaceutical development and modifying the effect of a medicinal product. In addition, studies include overview for the future alternatives in the field of pharmaceutical development. This Part 1 concerns Oral dosage forms, Part 2 Other dosage forms.&lt;/p&gt;</t>
  </si>
  <si>
    <t>&lt;p&gt;&lt;/p&gt;&lt;p&gt;&lt;b&gt;Completion methods&lt;/b&gt;&lt;/p&gt;Accomplishment of the study course requires approved completion of final examination.&lt;p&gt;&lt;/p&gt;&lt;p&gt;&lt;b&gt;Assessment practices and criteria&lt;/b&gt;&lt;/p&gt;&lt;p&gt;Grading is done using scale 0–5.&lt;/p&gt;&lt;p&gt;&lt;b&gt;Activities and methods in support of learning&lt;/b&gt; &lt;br /&gt;&lt;/p&gt;&lt;p&gt;Study module comprises Moodle learning environment.&lt;/p&gt;&lt;p&gt;Course is lectured in English. Exams can be taken in English, Finnish or Swedish.&lt;/p&gt;&lt;p&gt;&lt;b&gt;Target groups&lt;/b&gt;&lt;/p&gt;&lt;p&gt;Students in Specialisation studies&lt;/p&gt;&lt;p&gt;&lt;b&gt;Timing &lt;/b&gt;&lt;/p&gt;&lt;p&gt;Lectured every 3rd year in Period 1.&lt;/p&gt;&lt;p&gt;&lt;b&gt;EQF level 6&lt;/b&gt;&lt;br /&gt;&lt;/p&gt;</t>
  </si>
  <si>
    <t>ERKO Pharmaceutical development, part II</t>
  </si>
  <si>
    <t>https://sisu.helsinki.fi/staff/studies/teacher//courseunit/otm-1e29eb37-e8d2-47fc-a07c-c38b3479e2a4/basicinfo</t>
  </si>
  <si>
    <t>Farmaceutisk utveckling, del II</t>
  </si>
  <si>
    <t>&lt;p&gt;Study material is all material informed during the study course.&lt;/p&gt;</t>
  </si>
  <si>
    <t>&lt;p&gt;By the end of this study course, the student:&lt;br /&gt;&lt;/p&gt;&lt;ul&gt;&lt;li&gt;is able to explain how different pharmaceutical development solutions can impact/improve the effect, safety, usability, bioavailability and effectiveness of a medicinal product&lt;/li&gt;&lt;li&gt;manages characteristics and benefits of different formulations as a part of pharmaceutical development&lt;/li&gt;&lt;li&gt;is able to describe and justify the use of different excipients in the pharmaceutical development&lt;/li&gt;&lt;li&gt;is acquainted with the most common manufacturing processes of medicinal products used in pharmaceutical development&lt;/li&gt;&lt;li&gt;manages mechanisms of modifying the effect of medicinal products&lt;/li&gt;&lt;li&gt;is able to explain the designing of medicinal product package as a part of pharmaceutical development project&lt;/li&gt;&lt;li&gt;is able to describe different future alternatives to assist pharmaceutical development&lt;/li&gt;&lt;li&gt;manages the process and general vocabulary in the field of pharmaceutical development&lt;/li&gt;&lt;/ul&gt;</t>
  </si>
  <si>
    <t>&lt;p&gt;The study course consists of pharmaceutical development processes and effects of different solutions taken. Through different examples and exercises students gain competence to for example different formulations and excipients as a tool for pharmaceutical development and modifying the effect of a medicinal product. In addition, studies include overview for the future alternatives in the field of pharmaceutical development. Part 1 concerns Oral dosage forms, this course Part 2 concerns Other dosage forms.&lt;/p&gt;</t>
  </si>
  <si>
    <t>&lt;p&gt;&lt;b&gt;Completion methods&lt;/b&gt;&lt;br /&gt;Accomplishment of the study course requires approved completion of final examination.&lt;/p&gt;&lt;p&gt;&lt;b&gt;Assessment practices and criteria&lt;/b&gt;&lt;/p&gt;&lt;p&gt;Grading is done using scale 0-5.&lt;/p&gt;&lt;p&gt;&lt;b&gt;Activities and methods in support of learning&lt;/b&gt; &lt;br /&gt;&lt;/p&gt;&lt;p&gt;Study module comprises Moodle learning environment.&lt;/p&gt;&lt;p&gt;Course is lectured in English. Exams can be taken in English, Finnish or Swedish.&lt;/p&gt;&lt;p&gt;&lt;b&gt;Target groups&lt;/b&gt;&lt;/p&gt;&lt;p&gt;Specialisation studies students.&lt;/p&gt;&lt;p&gt;&lt;b&gt;Timing &lt;/b&gt;&lt;br /&gt;Lectured every 3rd year in Period 1.&lt;/p&gt;&lt;p&gt;&lt;b&gt;EQF level 6&lt;/b&gt;&lt;br /&gt;&lt;/p&gt;</t>
  </si>
  <si>
    <t>590713</t>
  </si>
  <si>
    <t>ERKO Kliiniset lääkevalmisteet ja kliininen lääketutkimus</t>
  </si>
  <si>
    <t>&lt;p&gt;Opintojaksoa ei voi suorittaa ennen kuin on suorittanut farmaseutin tai proviisorin tutkinnon.&lt;/p&gt;
&lt;p&gt; &lt;/p&gt;</t>
  </si>
  <si>
    <t>&lt;p&gt;Opintojakson suoritettuaan opiskelija:&lt;/p&gt;
&lt;ul&gt;&lt;li&gt;osaa kuvata ja selittää kliinisen lääketutkimuksen eri vaiheet, tavoitteet, haasteet ja viranomaisvaatimukset (myös erityispotilasryhmillä)&lt;/li&gt;&lt;li&gt;osaa kuvata kliinisiin lääketutkimuksiin liittyvät eettiset periaatteet ja eettiset luvat&lt;/li&gt;&lt;li&gt;ymmärtää erityisryhmien, esim. lasten kliinisten lääketutkimusten, poikkeavat erityisvaatimukset&lt;/li&gt;&lt;li&gt;ymmärtää erilaiset koejärjestelyt (mm. sokkouttaminen, satunnaistaminen) sekä niiden merkityksen tutkimuksen tuloksille ja tutkimusaineiston tilastolliselle käsittelylle&lt;/li&gt;&lt;li&gt;osaa kuvata tutkimuksen kuluessa tarvittavan ja muodostuvan dokumentaation sekä perustella sen tarkoituksen&lt;/li&gt;&lt;li&gt;osaa kuvata yksittäisen tutkimuksen kulun (mm. luvat, sopimukset ja rahoitus, koulutus, monitorointi, tutkimuksen päättäminen ja raportointi) ja siihen vaikuttavat tekijät potilaan, lääkäritutkijan, tutkimushoitajan, tutkimuspaikan ja sponsorin näkökulmasta&lt;/li&gt;&lt;li&gt;hallitsee kliiniseen tutkimukseen liittyvän materiaalilogistiikan ja tutkimusvalmisteelle asetetut vaatimukset&lt;/li&gt;&lt;li&gt;osaa hahmottaa kliinisen tutkimuksen tulevaisuuden näkymiä kansallisesti ja kansainvälisesti&lt;/li&gt;&lt;li&gt;osaa käyttää työssään kliinisen lääketutkimuksen terminologiaa&lt;/li&gt;&lt;li&gt;osaa etsiä kliinistä lääketutkimusta normittavan lainsäädännön ja ohjeet sekä ymmärtää niiden merkityksen, käytön sekä yhteyden toisiinsa.&lt;/li&gt;&lt;/ul&gt;</t>
  </si>
  <si>
    <t>&lt;p&gt;Opintojaksolla käsitellään kliinisen tutkimuksen eri vaiheet (I-III(IV)) ja niiden erityispiirteet sekä tutkimusten tekemiseen vaadittava dokumentaatio. Opintojen kuluessa perehdytään viranomaisvaatimuksiin, kliinisen lääketutkimuksen tavoitteisiin ja tulosten käyttötarkoitukseen. Lisäksi opintojaksolla käsitellään tutkimuksen materiaalivirta, sen hallinnointi ja tutkimusvalmisteelle asetettavat vaatimukset ja erityispiirteet erilaisissa tutkimusasetelmissa. Esimerkkejä hyödyntäen käydään läpi kliinisen lääketutkimuksen kulku ja siihen vaikuttavat tekijät. Opetuksen kuluessa käsitellään kliiniseen tutkimukseen liittyvää termistöä sekä lainsäädäntöä.&lt;/p&gt;</t>
  </si>
  <si>
    <t>&lt;p&gt;&lt;b&gt;Suoritustavat &lt;/b&gt;&lt;/p&gt;&lt;p&gt;Opintojakson suorittaminen sisältää sekä kontaktiopetusta että omatoimista opiskelua, sisältäen oppimispäiväkirjan ja tehtävät.&lt;br /&gt;&lt;/p&gt;&lt;p&gt;&lt;b&gt;Arviointimenetelmät ja -kriteerit &lt;/b&gt;&lt;/p&gt;&lt;p&gt;Arvioidaan asteikolla 0–5.&lt;/p&gt;&lt;p&gt;Arviointi perustuu oppimispäiväkirjaan ja tehtäviin.&lt;/p&gt;&lt;p&gt;&lt;b&gt;Oppimista tukevat aktiviteetit ja menetelmät &lt;/b&gt;&lt;/p&gt;&lt;p&gt;Opintojaksolla käytetään Moodle-oppimisympäristöä.&lt;/p&gt;&lt;p&gt;&lt;b&gt;Kohderyhmät &lt;/b&gt;&lt;/p&gt;&lt;p&gt;Opintojakso kuuluu Farmasian teollisuusfarmasian erikoistumiskoulutuksen valinnaisiin opintoihin. Opintojakson korvaamisesta ja suorittamisesta muulla tavalla voidaan päättää erikoistumiskoulutuksen alussa vastuuhenkilön kanssa.&lt;br /&gt;&lt;/p&gt;&lt;p&gt;&lt;b&gt;Ajoitus&lt;/b&gt;&lt;/p&gt;&lt;p&gt;Opintojakso voidaan suorittaa missä tahansa erikoistumiskoulutuksen vaiheessa. Opintojakso järjestetään joka kolmas vuosi, mutta sen voi suorittaa itseopiskeluna milloin tahansa.&lt;/p&gt;&lt;p&gt;
&lt;/p&gt;&lt;p&gt;&lt;b&gt;Mahdolliset opetuskielet &lt;/b&gt;&lt;/p&gt;&lt;p&gt;Opetuskielenä englanti.&lt;/p&gt;&lt;p&gt;&lt;b&gt;EQF-taso 6&lt;/b&gt;&lt;br /&gt;&lt;/p&gt;&lt;br /&gt;</t>
  </si>
  <si>
    <t>https://sisu.helsinki.fi/staff/studies/teacher//courseunit/otm-d49b07fa-cae8-447f-add5-5a6ed5f0b759/basicinfo</t>
  </si>
  <si>
    <t>ERKO Klinisk läkemedelsforskning och material flöde</t>
  </si>
  <si>
    <t>ERKO Clinical supply chain and clinical drug research</t>
  </si>
  <si>
    <t>&lt;p&gt;By the end of this study course, the student:&lt;/p&gt;&lt;ul&gt;&lt;li&gt;is able to describe different phases, objectives, challenges and authorisation requirements (incl. special patient populations) in clinical research,&lt;/li&gt;&lt;li&gt;is able to describe ethical principles involved in clinical research,&lt;/li&gt;&lt;li&gt;understands variant challenges and demands included to special population groups like children involved in clinical research,&lt;/li&gt;&lt;li&gt;is able to plan research practicalities like blinding, randomisation etc. and is able to describe justification for these as well as reflection to study results and statistics,&lt;/li&gt;&lt;li&gt;is able to describe the documentation created and required during the research and justify the meaning of these,&lt;/li&gt;&lt;li&gt;is able to describe the steps of a clinical research (e.g., authorisation, training, monitoring, reporting) and affecting factors from both patient, investigating doctor, study site and sponsor standpoint,&lt;/li&gt;&lt;li&gt;manages the material logistics and requirements involved for study material (study product),&lt;/li&gt;&lt;li&gt;understands future trends involved in clinical research both in national and international level,&lt;/li&gt;&lt;li&gt;is able to use in his/her work the vocabulary and terminology involved in clinical research,&lt;/li&gt;&lt;li&gt;is able to find the regulations and guidelines for clinical research and understands their significance, use and their relationship to each other.&lt;/li&gt;&lt;/ul&gt;</t>
  </si>
  <si>
    <t>&lt;p&gt;The study course consists of different phases of clinical research (Phase I-III(IV)), their characteristics and required documentation. Studies include authorisation requirements, clinical study objectives and use of study results. Additionally, studies include material logistics, requirements and management of study product as well as differences for varying study set ups. Among other things through different examples and exercises students gain competence of different steps of clinical research and factors involved. In addition, studies include vocabulary involved to clinical research.&lt;/p&gt;</t>
  </si>
  <si>
    <t>&lt;p&gt;&lt;b&gt;Completion methods&lt;/b&gt;&lt;/p&gt;&lt;p&gt;Accomplishment of the study course requires approved learning diary and learning assignments&lt;/p&gt;&lt;p&gt;&lt;b&gt;Assessment practices and criteria&lt;/b&gt;&lt;/p&gt;&lt;p&gt;Grading is done using scale 0–5.&lt;/p&gt;&lt;p&gt;The grading is based on the learning assignments and learning diary.&lt;/p&gt;&lt;p&gt;&lt;b&gt;Activities and methods in support of learning&lt;/b&gt;&lt;/p&gt;&lt;p&gt;Moodle learning environment.  &lt;/p&gt;&lt;p&gt;&lt;b&gt;Target groups &lt;/b&gt;&lt;br /&gt;&lt;/p&gt;&lt;p&gt;Study course belongs to optional studies in specialisation education in pharmacy. Performing the study course by other studies or in other way can be decided together with study responsible person at the beginning of the specialisation education studies.&lt;br /&gt;&lt;/p&gt;&lt;p&gt;&lt;b&gt;Timing&lt;/b&gt;&lt;/p&gt;&lt;p&gt;Study course can be performed at any stage of the specialisation education. Study lecture course is arranged every third year but it can be completed independently in Moodle in any time.&lt;/p&gt;&lt;p&gt;&lt;b&gt; Language of instruction &lt;/b&gt;&lt;/p&gt;&lt;p&gt;Teaching language is English.&lt;/p&gt;&lt;p&gt;&lt;b&gt;EQF level 6&lt;/b&gt;&lt;br /&gt;&lt;/p&gt;</t>
  </si>
  <si>
    <t>590714</t>
  </si>
  <si>
    <t>ERKO Lääketeollisuuden liiketalous ja markkinointi</t>
  </si>
  <si>
    <t>Bollström Heli;Juppo Anne</t>
  </si>
  <si>
    <t>&lt;p&gt;Opintojakson suoritettuaan opiskelija:&lt;/p&gt;
&lt;ul&gt;&lt;li&gt;osaa selittää lääkkeiden kehittämiseen ja markkinoille saattamiseen vaikuttavat liiketaloudelliset seikat ja arvioida erilaisten ratkaisujen vaikutukset,&lt;/li&gt;&lt;li&gt;hallitsee lääkkeiden markkinointiin liittyvän normiston ja osaa perustella niiden tarpeellisuuden,&lt;/li&gt;&lt;li&gt;osaa kuvata ja perustella lääkkeiden markkinoinnin omavalvontamekanismin,&lt;/li&gt;&lt;li&gt;osaa kuvata ja perustella erilaisten markkinointityökalujen käytön lääkemarkkinoinnissa,&lt;/li&gt;&lt;li&gt;osaa kuvata lääkkeiden patenttijärjestelmän vaikutuksia,&lt;/li&gt;&lt;li&gt;hallitsee lääkkeiden liiketalouden mekanismit pääpiirteissään ja osaa perustella ne osana lääkkeiden liiketalouden hallintaa,&lt;/li&gt;&lt;li&gt;osaa soveltavin osin tarvittaessa koostaa lääkkeelle kattavan myynti- ja markkinointisuunnitelman,&lt;/li&gt;&lt;li&gt;hallitsee lääkkeiden liiketalouteen ja markkinointiin liittyvän perustermistön.&lt;/li&gt;&lt;/ul&gt;</t>
  </si>
  <si>
    <t>&lt;p&gt;Opintojaksolla käsitellään lääkkeen markkinoille saattamisen eri mekanismit ja niiden liiketaloudelliset vaikutukset. Opintojaksolla käsitellään lääkkeiden patenttijärjestelmän vaikutuksia. Lisäksi perehdytään lääketeollisuuden omavalvontamekanismiin ja opitaan ymmärtämään sen tarpeellisuus. Erilaisten esimerkkien ja harjoitteiden avulla harjaannutaan budjetointiin, kustannusten seurantaan, markkinointiin ja alan perustermistön käyttöön.&lt;/p&gt;</t>
  </si>
  <si>
    <t>&lt;p&gt;&lt;b&gt;Suoritustavat &lt;/b&gt;&lt;/p&gt;&lt;p&gt;Opintojakso suoritetaan loppukuulustelulla Examinariumissa ja oppimistehtävillä. Lisäohjeita Moodlesta.&lt;/p&gt;&lt;p&gt;Opintojakso käsittää asiantuntijaluento-opetusta ja loput omatoimista opiskelua sisältäen tehtävät ja loppukuulustelun valmistautumisineen.&lt;/p&gt;&lt;p&gt;&lt;b&gt;Arviointimenetelmät ja -kriteerit &lt;/b&gt;&lt;/p&gt;&lt;p&gt;Arvioidaan asteikolla 0–5.&lt;/p&gt;&lt;p&gt;&lt;b&gt;Oppimista tukevat aktiviteetit ja menetelmät &lt;/b&gt;&lt;/p&gt;&lt;p&gt;Opintojaksolla käytetään Moodle-oppimisympäristöä.&lt;br /&gt;&lt;/p&gt;&lt;p&gt;&lt;b&gt;Kohderyhmät &lt;/b&gt;&lt;/p&gt;&lt;p&gt;Opintojakso kuuluu teollisuusfarmasian erikoistumiskoulutuksen valinnaisiin opintoihin. Opintojakson korvaamisesta ja suorittamisesta muulla tavalla voidaan päättää erikoistumiskoulutuksen alussa vastuuhenkilön kanssa.&lt;br /&gt;&lt;/p&gt;&lt;p&gt;&lt;b&gt;Ajoitus&lt;/b&gt;&lt;/p&gt;&lt;p&gt;Opintojakso voidaan suorittaa missä tahansa erikoistumiskoulutuksen vaiheessa. Opintojakso järjestetään joka kolmas vuosi.&lt;/p&gt;&lt;p&gt;
&lt;/p&gt;&lt;p&gt;&lt;b&gt;Mahdolliset opetuskielet &lt;/b&gt;&lt;/p&gt;&lt;p&gt;Opetuskielenä englanti.&lt;/p&gt;&lt;b&gt;EQF-taso 6&lt;/b&gt;&lt;br /&gt;</t>
  </si>
  <si>
    <t>https://sisu.helsinki.fi/staff/studies/teacher//courseunit/otm-4a59403b-857e-4240-86d7-6b81a31202ba/basicinfo</t>
  </si>
  <si>
    <t>ERKO Läkemedels economics och marknad</t>
  </si>
  <si>
    <t>ERKO Pharmaceutical business and marketing</t>
  </si>
  <si>
    <t>&lt;p&gt;Study material is all material informed during the study course.&lt;/p&gt;&lt;br /&gt; &lt;br /&gt;</t>
  </si>
  <si>
    <t>&lt;p&gt;By the end of this study course, the student:&lt;/p&gt;
&lt;ul&gt;&lt;li&gt;is able to explain business facts affecting pharmaceutical product development and launching to market and to evaluate the effects of different decisions,&lt;/li&gt;&lt;li&gt;manages the regulations related to pharmaceutical products and is able to justify their necessity,&lt;/li&gt;&lt;li&gt;is able to describe and justify the voluntary control of marketing by pharmaceutical industry,&lt;/li&gt;&lt;li&gt;is able to describe and justify the use of different market tools in marketing pharmaceutical products,&lt;/li&gt;&lt;li&gt;is able to describe the impact of pharmaceutical product patent system,&lt;/li&gt;&lt;li&gt;manages the outlines of business mechanisms for pharmaceutical products and is able to justify those as part of business management,&lt;/li&gt;&lt;li&gt;is able to compile a comprehensive marketing and sales plan to pharmaceutical product as appropriate,&lt;/li&gt;&lt;li&gt;manages general vocabulary in the field of pharmaceutical business and marketing.&lt;/li&gt;&lt;/ul&gt;</t>
  </si>
  <si>
    <t>&lt;p&gt;The study course consists of different mechanisms for getting the pharmaceutical product into the market and how these affect the business. Studies include issues like impact of the pharmaceutical product patent, the voluntary control of marketing by pharmaceutical industry and the importance of that. Thru different examples and exercises students gain competence in budgeting, cost follow-up, marketing and vocabulary specific to this field.&lt;/p&gt;</t>
  </si>
  <si>
    <t>&lt;p&gt;&lt;b&gt;Completion methods&lt;/b&gt;&lt;/p&gt;&lt;p&gt;Accomplishment of the study course requires approved completion of final examination in Examinarium and learning assignments.&lt;/p&gt;&lt;p&gt;The studies include lectures and independent studying including learning assignment(s) and final examination with preparation time.&lt;/p&gt;&lt;p&gt;&lt;b&gt;Assessment practices and criteria&lt;/b&gt;&lt;/p&gt;&lt;p&gt;Grading is done using scale 0–5.&lt;/p&gt;&lt;p&gt;&lt;b&gt;Activities and methods in support of learning&lt;/b&gt;&lt;/p&gt;&lt;p&gt;Moodle learning environment. &lt;/p&gt;&lt;p&gt;&lt;b&gt;Target groups&lt;/b&gt;&lt;/p&gt;&lt;p&gt;Study course belongs to optional studies in specialisation education in pharmacy. Performing the study course by other studies or in other way can be decided together with study responsible person at the beginning of the specialisation education studies.  &lt;/p&gt;&lt;p&gt;&lt;b&gt;Timing&lt;/b&gt;&lt;/p&gt;&lt;p&gt;Study course can be performed at any stage of the specialisation education. Study lecture course is arranged every third year but course can be completed remotely in at any time.&lt;br /&gt;&lt;br /&gt;&lt;b&gt; Language of instruction&lt;/b&gt;&lt;/p&gt;&lt;p&gt;English&lt;/p&gt;&lt;p&gt;&lt;b&gt;EQF level 6&lt;/b&gt;&lt;br /&gt;&lt;/p&gt;</t>
  </si>
  <si>
    <t>590716A</t>
  </si>
  <si>
    <t>ERKO Asiantuntijajohtaminen 1</t>
  </si>
  <si>
    <t>OPPIMATERIAALIT&lt;ul&gt;&lt;li&gt;&lt;a href="https://sisu.helsinki.fi/staff/" target="_blank" rel="noopener noreferrer"&gt;fi&lt;/a&gt;&lt;/li&gt;&lt;li&gt;&lt;a href="https://sisu.helsinki.fi/staff/" target="_blank" rel="noopener noreferrer"&gt;sv&lt;/a&gt;&lt;/li&gt;&lt;li&gt;&lt;a href="https://sisu.helsinki.fi/staff/" target="_blank" rel="noopener noreferrer"&gt;en&lt;/a&gt;&lt;/li&gt;&lt;/ul&gt;</t>
  </si>
  <si>
    <t>&lt;p&gt;Korvaa apteekki- ja sairaalafarmasian opiskelijoilla opintojakson PROV-903 Asiantuntijajohtaminen.&lt;/p&gt;</t>
  </si>
  <si>
    <t>&lt;p&gt;Opintojaksoa ei voi suorittaa ennen kuin on suorittanut farmaseutin tutkinnon. Opintojaksolle ilmoittautuvan täytyy ilmoittautua samanaikaisesti opintojaksolle ERKO 590716B (ERKO Asiantuntijajohtaminen 2).&lt;/p&gt;</t>
  </si>
  <si>
    <t>&lt;p&gt;Opintojakson suoritettuaan opiskelija:&lt;/p&gt;
&lt;ul&gt;&lt;li&gt;hallitsee ihmisten johtamisen
     perusperiaatteet ja herää ajattelemaan johtamisen olemusta&lt;/li&gt;&lt;li&gt;hallitsee
     asiantuntijaorganisaatioiden johtamiseen liittyviä kysymyksiä teoriassa&lt;/li&gt;&lt;li&gt;osaa soveltaa
     asiantuntijajohtamisen oppeja käytännön johtamisen ongelmiin&lt;/li&gt;&lt;/ul&gt;</t>
  </si>
  <si>
    <t>&lt;p&gt;Opintojaksolla keskitytään asiantuntijaorganisaatioiden käytännön johtamiseen luentojen ja esimerkkitapausten kautta sekä tekemällä ryhmätöitä. Opintojaksolla käsitellään mm. seuraavia aiheita: esimiehen ihmissuhde- ja vuorovaikutustaidot, esimies- ja alaistaidot, työilmapiiri ja työssäjaksaminen sekä esimiestyön välineitä. Johtamisen ”master class” osiossa jaksolle kutsutut työelämäpuhujat (lääketeollisuudesta, apteekista ja sairaala-apteekista) puhuvat muun muassa henkilöstöjohtamisen, projektijohtamisen, strategisen johtamisen, asiantuntijajohtamisen teemoissa.&lt;/p&gt;</t>
  </si>
  <si>
    <t>&lt;p&gt;&lt;b&gt;Suoritustavat &lt;/b&gt;&lt;/p&gt;&lt;p&gt;Opintojakson hyväksytty suorittaminen edellyttää osallistumista lähiopetukseen (2/3 läsnäolo pakollinen) sekä ennakkotehtävän ja oppimispäiväkirjan hyväksyttyä suorittamista.&lt;br /&gt;&lt;br /&gt;Koulutukseen sisältyy luentoja, luettavaa kirjallisuutta, ryhmätöitä, ennakkotehtävä ja oppimispäiväkirja.&lt;/p&gt;&lt;p&gt;&lt;b&gt;Arviointimenetelmät ja -kriteerit &lt;/b&gt;&lt;/p&gt;&lt;p&gt;Arvioidaan asteikolla 0–5.&lt;br /&gt;&lt;br /&gt;Arvosana määräytyy mahdollisista oppimistehtävistä, ryhmätöistä ja oppimispäiväkirjasta saatujen arvosanojen mukaisesti.&lt;br /&gt;&lt;/p&gt;&lt;p&gt;&lt;b&gt;Oppimista tukevat aktiviteetit ja menetelmät &lt;/b&gt;&lt;/p&gt;&lt;p&gt;Opintojaksolla käytetään Moodle-oppimisympäristöä.&lt;b&gt;&lt;br /&gt;&lt;/b&gt;&lt;/p&gt;&lt;p&gt;&lt;b&gt;Kohderyhmät &lt;/b&gt;&lt;/p&gt;&lt;p&gt;Opintojakso kuuluu vaihtoehtoisena opintojaksona apteekki- ja sairaalafarmasian erikoistumiskoulutuksen residenssiopintopolun opiskelijoiden pakollisiin johtamisopintoihin. Opintojaksoa ei voi suorittaa erikseen, vaan ainoastaan yhdessä ERKO 590716B -opintojakson (2 op) kanssa. ERKO 590716A ja ERKO 590716B vastaavat yhdessä opintojaksoa PROV-903 Asiantuntijajohtaminen (5 op). Huom! Muut kuin residenssiopintopolun opiskelijat ilmoittautuvat opintojaksolle PROV-903.&lt;b&gt;&lt;br /&gt;&lt;/b&gt;&lt;/p&gt;&lt;p&gt;&lt;b&gt;Ajoitus&lt;/b&gt;&lt;/p&gt;&lt;p&gt;Opintojakso järjestetään joka toinen vuosi.&lt;/p&gt;&lt;p&gt;
&lt;/p&gt;&lt;p&gt;&lt;b&gt;Opetuskielet &lt;/b&gt;&lt;/p&gt;&lt;p&gt;Opetuskielenä suomi.&lt;br /&gt;&lt;/p&gt;&lt;p&gt;&lt;b&gt;EQF-taso 6&lt;/b&gt;&lt;br /&gt;&lt;/p&gt;</t>
  </si>
  <si>
    <t>https://sisu.helsinki.fi/staff/studies/teacher//courseunit/otm-3bae9002-406c-4062-a5ac-fcf4cae4d073/basicinfo</t>
  </si>
  <si>
    <t>ERKO Styring av experter 1</t>
  </si>
  <si>
    <t>ERKO Leadership of professionals 1</t>
  </si>
  <si>
    <t>590716B</t>
  </si>
  <si>
    <t>ERKO Asiantuntijajohtaminen 2</t>
  </si>
  <si>
    <t>&lt;p&gt;OPPIMATERIAALIT&lt;/p&gt;&lt;ul&gt;&lt;li&gt;&lt;a href="https://sisu.helsinki.fi/staff/" target="_blank" rel="noopener noreferrer"&gt;fi&lt;/a&gt;&lt;/li&gt;&lt;li&gt;&lt;a href="https://sisu.helsinki.fi/staff/" target="_blank" rel="noopener noreferrer"&gt;sv&lt;/a&gt;&lt;/li&gt;&lt;li&gt;&lt;a href="https://sisu.helsinki.fi/staff/" target="_blank" rel="noopener noreferrer"&gt;en&lt;/a&gt;&lt;/li&gt;&lt;/ul&gt;</t>
  </si>
  <si>
    <t>&lt;p&gt;Opintojaksoa ei voi suorittaa ennen kuin on suorittanut farmaseutin tutkinnon. Opintojaksolle ilmoittautuvan täytyy ilmoittautua samanaikaisesti opintojaksolle ERKO 590716A (ERKO Asiantuntijajohtaminen 1).&lt;/p&gt;</t>
  </si>
  <si>
    <t>&lt;p&gt;Opintojakson suoritettuaan opiskelija:&lt;br /&gt;&lt;br /&gt;&lt;/p&gt;&lt;ul&gt;&lt;li&gt;hallitsee ihmisten johtamisen perusperiaatteet ja herää ajattelemaan johtamisen olemusta&lt;/li&gt;&lt;li&gt;hallitsee asiantuntijaorganisaatioiden johtamiseen liittyviä kysymyksiä teoriassa&lt;/li&gt;&lt;li&gt;osaa soveltaa asiantuntijajohtamisen oppeja käytäntöön&lt;/li&gt;&lt;/ul&gt;</t>
  </si>
  <si>
    <t>&lt;p&gt;&lt;b&gt;Suoritustavat&lt;/b&gt;&lt;br /&gt;&lt;/p&gt;&lt;p&gt;Opintojakson hyväksytty suorittaminen edellyttää osallistumista lähiopetukseen (2/3 läsnäolo pakollinen) sekä ennakkotehtävän ja oppimispäiväkirjan hyväksyttyä suorittamista.&lt;br /&gt;&lt;br /&gt;Koulutukseen sisältyy luentoja, luettavaa kirjallisuutta, ryhmätöitä, ennakkotehtävä ja oppimispäiväkirja.&lt;/p&gt;&lt;p&gt;&lt;b&gt;Arviointimenetelmät ja -kriteerit&lt;/b&gt;&lt;/p&gt;&lt;p&gt;Arvioidaan asteikolla 0–5.&lt;/p&gt;&lt;p&gt;Arvosana määräytyy mahdollisista oppimistehtävistä, ryhmätöistä ja oppimispäiväkirjasta saatujen arvosanojen mukaisesti.&lt;/p&gt;&lt;p&gt;&lt;/p&gt;&lt;p&gt;&lt;b&gt;Oppimista tukevat aktiviteetit ja menetelmät&lt;/b&gt;&lt;/p&gt;&lt;p&gt;Opintojaksolla käytetään Moodle-oppimisympäristöä.&lt;b&gt;&lt;br /&gt;&lt;/b&gt;&lt;/p&gt;&lt;p&gt;&lt;b&gt;Kohderyhmät&lt;/b&gt;&lt;/p&gt;&lt;p&gt;Opintojakso kuuluu vaihtoehtoisena opintojaksona apteekki- ja sairaalafarmasian erikoistumiskoulutuksen residenssiopintopolun opiskelijoiden pakollisiin johtamisopintoihin. Opintojaksoa ei voi suorittaa erikseen, vaan ainoastaan yhdessä ERKO 590716A -opintojakson (3 op) kanssa. ERKO 590716A ja ERKO 590716B vastaavat yhdessä opintojaksoa PROV-903 Asiantuntijajohtaminen (5 op). Huom! Muut kuin residenssiopintopolun opiskelijat ilmoittautuvat opintojaksolle PROV-903.&lt;b&gt;&lt;br /&gt;&lt;/b&gt;&lt;/p&gt;&lt;p&gt;&lt;b&gt;Ajoitus&lt;/b&gt;&lt;/p&gt;&lt;p&gt;Opintojakso järjestetään joka toinen vuosi.&lt;/p&gt;&lt;p&gt;&lt;b&gt;Opetuskielet &lt;/b&gt;&lt;/p&gt;&lt;p&gt;Opetuskielenä suomi.&lt;br /&gt;&lt;/p&gt;&lt;p&gt;&lt;b&gt;EQF-taso 6&lt;/b&gt;&lt;br /&gt;&lt;/p&gt;</t>
  </si>
  <si>
    <t>https://sisu.helsinki.fi/staff/studies/teacher//courseunit/otm-6e7a8dc6-4174-430e-9133-8c972aad0d34/basicinfo</t>
  </si>
  <si>
    <t>ERKO Styring av experter 2</t>
  </si>
  <si>
    <t>ERKO Leadership of professionals 2</t>
  </si>
  <si>
    <t>590717</t>
  </si>
  <si>
    <t>ERKO Asiantuntijuuden kehittäminen apteekki- ja sairaalafarmasiassa</t>
  </si>
  <si>
    <t>&lt;p&gt;Oppimateriaali ja kirjallisuus sovitaan yksilöllisesti opiskelijan oppimistavoitteiden mukaan.&lt;/p&gt;</t>
  </si>
  <si>
    <t>1                              - 5                              op</t>
  </si>
  <si>
    <t>&lt;p&gt;Opintojakson osaamistavoitteet tukevat opiskelijan apteekki- ja sairaalafarmasian asiantuntijuuden kehittymistä. Jokainen opiskelija asettaa henkilökohtaiset oppimistavoitteet opintojaksolle yksilöllisten kehittymistarpeiden mukaan yhteistyössä vastuuopettajan kanssa. &lt;/p&gt;</t>
  </si>
  <si>
    <t>&lt;p&gt;Opintojakso toteutetaan opiskelijan yksilöllisten kehittymistarpeiden mukaan. Räätälöity sisältö tukee kunkin opiskelijan apteekki- ja sairaalafarmasian asiantuntijuuden kehittymistä. &lt;/p&gt;</t>
  </si>
  <si>
    <t>&lt;p&gt;&lt;b&gt;Suoritustavat&lt;/b&gt;&lt;br /&gt;&lt;/p&gt;&lt;p&gt;Opintojaksolla voidaan tehdä erilaisia oppimistehtäviä suoritustavasta riippuen, ja sillä voidaan hyödyntää esimerkiksi verkko-opiskelua, erillisiä seminaareja, konferensseja ja/tai työhön tutustumisjaksoja. Opintojakso voidaan suorittaa osissa vastuuopettajan kanssa erikseen sovitulla tavalla. Opiskelija arvioi kriittisesti oman asiantuntijuutensa kehittymistä sovitulla tavalla.&lt;/p&gt;&lt;p&gt;&lt;b&gt;Arviointimenetelmät ja -kriteerit&lt;/b&gt;&lt;/p&gt;&lt;p&gt;Opintojakso arvioidaan asteikolla hyväksytty-hylätty. Opintojakson hyväksytty suorittaminen edellyttää vastuuopettajan kanssa sovittujen aktiviteettien ja oppimistehtävien suorittamista.&lt;/p&gt;&lt;p&gt;&lt;b&gt;Oppimista tukevat aktiviteetit ja menetelmät&lt;/b&gt;&lt;/p&gt;&lt;p&gt;Opintojakson alussa opiskelija asettaa itselleen oppimistavoitteet, joiden toteutumista hän seuraa opintojakson aikana arvioimalla kriittisesti oman asiantuntijuutensa kehittymisestä. Oppimista tukevista aktiviteeteista sovitaan opiskelijan yksilöllisten tarpeiden mukaan. &lt;/p&gt;&lt;p&gt;&lt;b&gt;Kohderyhmät&lt;/b&gt;&lt;/p&gt;&lt;p&gt;Valinnainen opintojakso farmasian erikoistumiskoulutusta suorittaville farmaseuteille ja proviisoreille. Opintojakso ei ole tarjolla muiden koulutusohjelmien opiskelijoille.&lt;/p&gt;&lt;p&gt;&lt;b&gt;Ajoitus&lt;/b&gt;&lt;/p&gt;&lt;p&gt;Opintojakso järjestetään apteekki- ja sairaalafarmasian erikoistumiskoulutuksen opiskelijoiden yksilöllisen aikataulun mukaan. Opintojakso voidaan suorittaa milloin tahansa apteekki- ja sairaalafarmasian erikoistumiskoulutuksen aikana vastuuopettajan kanssa erikseen sovittuna ajankohtana.&lt;/p&gt;&lt;p&gt;&lt;b&gt;Opintokokonaisuus&lt;/b&gt;&lt;/p&gt;&lt;p&gt;Opintojakso kuuluu farmasian erikoistumiskoulutuksen apteekki- ja sairaalafarmasian valinnaisiin opintoihin.&lt;/p&gt;&lt;p&gt;&lt;b&gt;Mahdolliset opetuskielet&lt;/b&gt;&lt;/p&gt;&lt;p&gt;
&lt;/p&gt;&lt;p&gt;suomi/ruotsi/englanti&lt;b&gt;&lt;/b&gt;&lt;/p&gt;&lt;p&gt;&lt;b&gt;EQF-taso 6&lt;/b&gt;&lt;br /&gt;&lt;/p&gt;</t>
  </si>
  <si>
    <t>Itsenäinen työskentely (max);Itsenäinen työskentely (min)</t>
  </si>
  <si>
    <t>https://sisu.helsinki.fi/staff/studies/teacher//courseunit/otm-99432b96-7b52-4b4e-a4af-008dc15d504a/basicinfo</t>
  </si>
  <si>
    <t>ERKO Utveckling av expertis inom apoteks- och sjukhusfarmaci</t>
  </si>
  <si>
    <t>ERKO Development of expertise in community and hospital pharmacy</t>
  </si>
  <si>
    <t>590722</t>
  </si>
  <si>
    <t>ERKO Asiantuntijuuden kehittäminen toisessa työympäristössä, residenssi</t>
  </si>
  <si>
    <t>4                              op</t>
  </si>
  <si>
    <t>&lt;p&gt;Opintojakson osaamistavoitteet tukevat opiskelijan apteekki- ja sairaalafarmasian asiantuntijuuden kehittymistä. Tavoitteena on, että opiskelija laajentaa asiantuntijuuttaan tutustumalla toisen työyhteisön toimintaan ja saa uusia kehitysideoita omaan työhönsä ja verkostoituu terveydenhuollon sekä farmasian alan toimijoiden kanssa. Yleisten osaamistavoitteiden lisäksi jokainen opiskelija asettaa henkilökohtaiset oppimistavoitteet opintojaksolle yksilöllisten kehittymistarpeidensa mukaan yhteistyössä vastuuopettajan kanssa. &lt;b&gt;&lt;/b&gt;&lt;/p&gt;&lt;p&gt;&lt;b&gt;Opintojakson suoritettuaan opiskelija osaa:&lt;/b&gt;&lt;/p&gt;&lt;p&gt;&lt;/p&gt;&lt;ul&gt;&lt;li&gt;kuvata valitsemansa työympäristön, sidosryhmät, kehityskohteet ja tehtävän pääpiirteissään&lt;/li&gt;&lt;li&gt;verkostoitua itselleen ja työlleen tärkeiden toimijoiden kanssa&lt;/li&gt;&lt;li&gt;kuvata valitsemansa työympäristön yhteyden omaan työhönsä&lt;/li&gt;&lt;li&gt;arvioida kehittymistään asiantuntijana&lt;/li&gt;&lt;/ul&gt;&lt;p&gt;&lt;/p&gt;&lt;p&gt;
&lt;/p&gt;&lt;p&gt;&lt;/p&gt;&lt;p&gt;
&lt;/p&gt;</t>
  </si>
  <si>
    <t>&lt;p&gt;Opintojakso toteutetaan opiskelijan yksilöllisten kehittymistarpeiden mukaan. Räätälöity sisältö tukee kunkin opiskelijan oman asiantuntijuuden kehittymistä. Opintojakso sisältää työhön tutustumista ja verkostoitumista toisessa työyhteisössä, joka voi olla saman organisaation sisällä oleva toinen yksikkö tai osasto, toinen organisaatio, -järjestö tai sidosryhmään kuuluva organisaatio. Opintojaksolla voidaan hyödyntää esimerkiksi varjostamista, työtehtävien harjoittelua, keskusteluita ja esityksiä sovituista aiheista. Opintojakson aikana laaditaan kehittymispäiväkirja ja tarvittaessa muu kirjallinen tehtävä.&lt;/p&gt;</t>
  </si>
  <si>
    <t>&lt;p&gt;&lt;b&gt;Suoritustavat&lt;/b&gt;&lt;/p&gt;&lt;p&gt;Opintojaksolla edellytetään työskentelyä toisessa työyhteisössä yhteensä kolmen viikon ajan. Jokainen opiskelija asettaa henkilökohtaiset oppimistavoitteet opintojaksolle yksilöllisten kehittymistarpeiden mukaan. Työskentelyn aikana kirjoitetaan kehittymispäiväkirja, jossa mm. kuvataan työympäristö sekä seurataan ja arvioidaan kriittisesti oppimistavoitteiden toteutumista ja oman asiantuntijuuden kehittymistä. Opintojakso voidaan suorittaa osissa ja eri työyhteisöissä. Opintojakso voidaan tarvittaessa suorittaa myös viikon mittaisella työskentelyllä toisessa työyhteisössä ja lisäksi erillisellä kirjallisella tehtävällä. Opintojakson suorittamiseen vaadittava kokonaistyömäärä tunteina on 108 h. Tutustumisjakso suositellaan suorittamaan ainakin osittain kansainvälisissä työympäristöissä.&lt;/p&gt;&lt;p&gt;&lt;b&gt;Arviointimenetelmät ja -kriteerit&lt;/b&gt;&lt;/p&gt;&lt;p&gt;Arvioidaan asteikolla hyväksytty–hylätty. Arvosana perustuu kehittymispäiväkirjaan ja oppimistaulukkoon.&lt;/p&gt;&lt;p&gt;&lt;b&gt;Oppimista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apteekki- ja sairaalafarmasian erikoistumiskoulutusta suorittaville residenssipolun opiskelijoille. Opintojakso ei ole tarjolla muiden koulutusohjelmien opiskelijoille.&lt;/p&gt;&lt;p&gt;&lt;b&gt;Ajoitus &lt;/b&gt;&lt;/p&gt;&lt;p&gt;Opintojakso järjestetään apteekki- ja sairaalafarmasian erikoistumiskoulutuksen opiskelijoiden yksilöllisen aikataulun mukaan. Opintojakso voidaan suorittaa milloin tahansa apteekki- ja sairaalafarmasian erikoistumiskoulutuksen aikana vastuuopettajan kanssa erikseen sovittuna ajankohtana.&lt;/p&gt;&lt;p&gt;&lt;b&gt;Opintokokonaisuus&lt;/b&gt;&lt;/p&gt;&lt;p&gt;Opintojakso kuuluu apteekki- ja sairaalafarmasian erikoistumiskoulutuksessa olevien residenssipolkua suorittavien opiskelijoiden pakollisiin opintoihin. &lt;b&gt; &lt;/b&gt;&lt;/p&gt;&lt;p&gt;&lt;b&gt;Mahdolliset opetuskielet&lt;/b&gt;&lt;/p&gt;&lt;p&gt;
&lt;/p&gt;&lt;p&gt;suomi/ruotsi/englanti&lt;/p&gt;&lt;p&gt;&lt;b&gt;EQF-taso 6&lt;/b&gt;&lt;br /&gt;&lt;/p&gt;</t>
  </si>
  <si>
    <t>https://sisu.helsinki.fi/staff/studies/teacher//courseunit/otm-f826a26d-6073-45ac-b32a-942e333af336/basicinfo</t>
  </si>
  <si>
    <t>ERKO Utveckling av kompetens inom en annan arbetsmiljö, residens, 4 sp</t>
  </si>
  <si>
    <t>ERKO Development of expertise in another working environment, residency</t>
  </si>
  <si>
    <t>590723</t>
  </si>
  <si>
    <t>ERKO Henkilökohtainen oppimis- ja kehittymissuunnitelmatyöskentely (HOPKES) ja asiantuntijuuden kehittäminen työelämässä, residenssi</t>
  </si>
  <si>
    <t>&lt;p&gt;Oppimateriaalina on sovittu materiaali. &lt;/p&gt;</t>
  </si>
  <si>
    <t>&lt;p&gt;Farmaseutin ja proviisorin tutkinto&lt;/p&gt;</t>
  </si>
  <si>
    <t>&lt;p&gt;&lt;b&gt;Suoritustavat&lt;/b&gt;&lt;/p&gt;&lt;p&gt;Opintojaksolla edellytetään osallistumista orientoivaan opetukseen sekä HOPKES-työskentelyyn liittyvien aktiviteettien ja tehtävien suorittamista. Opintojakson suorittamiseen vaadittava kokonaistyömäärä tunteina on 81 h. &lt;/p&gt;&lt;p&gt;&lt;b&gt;Arviointimenetelmät ja -kriteerit&lt;/b&gt;&lt;/p&gt;&lt;p&gt;Arvioidaan asteikolla hyväksytty–hylätty. Arvosana perustuu oppimis- ja kehittymissuunnitelmaan, kehittymispäiväkirjaan ja aktiiviseen osallistumiseen ohjauspalavereihin. &lt;/p&gt;&lt;p&gt;&lt;b&gt;Oppimista tukevat aktiviteetit ja menetelmät&lt;/b&gt;&lt;/p&gt;&lt;p&gt;Opintojakson alussa opiskelija asettaa itselleen oppimistavoitteet, joiden toteutumista hän seuraa opintojakson aikana arvioimalla kriittisesti oman asiantuntijuutensa kehittymisestä.&lt;b&gt; &lt;/b&gt;&lt;/p&gt;&lt;p&gt;&lt;b&gt;Kohderyhmät&lt;/b&gt;&lt;/p&gt;&lt;p&gt;Pakollinen opintojakso apteekki- ja sairaalafarmasian erikoistumiskoulutuksessa oleville residenssiopintopolun opiskelijoille. Opintojakso ei ole tarjolla muiden koulutusohjelmien opiskelijoille.&lt;/p&gt;&lt;p&gt;&lt;b&gt;Ajoitus &lt;/b&gt;&lt;/p&gt;&lt;p&gt;HOPKES-suunnittelu aloitetaan erikoistumiskoulutuksen alussa ja sitä jatketaan koko opintojen ajan.&lt;/p&gt;&lt;p&gt;&lt;b&gt;Opintokokonaisuus&lt;/b&gt;&lt;/p&gt;&lt;p&gt;Opintojakso kuuluu farmasian erikoistumiskoulutuksessa olevien residenssiopintopolkua suorittavien opiskelijoiden pakollisiin opintoihin.  &lt;/p&gt;&lt;p&gt;&lt;b&gt;Mahdolliset opetuskielet&lt;/b&gt;&lt;/p&gt;&lt;p&gt;suomi/ruotsi/englanti&lt;/p&gt;&lt;p&gt;&lt;b&gt;EQF-taso 6&lt;/b&gt;&lt;br /&gt;&lt;/p&gt;</t>
  </si>
  <si>
    <t>Itsenäinen työskentely;Osallistuminen opetukseen</t>
  </si>
  <si>
    <t>https://sisu.helsinki.fi/staff/studies/teacher//courseunit/otm-933b131b-9bd4-4966-b61c-0b52eb9fada5/basicinfo</t>
  </si>
  <si>
    <t>ERKO Personlig studie- och utvecklingsplan (PSUP) och kompetensutveckling i arbetet, residens</t>
  </si>
  <si>
    <t>ERKO Personal study and development plan (PSDP) and competence development at work, residency</t>
  </si>
  <si>
    <t>590724</t>
  </si>
  <si>
    <t>ERKO Lääkehoidon kokonaisarviointi</t>
  </si>
  <si>
    <t>&lt;ul&gt;&lt;li&gt;&lt;p&gt;Whittlesea C ja Hodson K: Clinical Pharmacy and Therapeutics. 6th ed., Elsevier Ltd, 2019 (Saatavilla myös e-kirjana)&lt;/p&gt;&lt;/li&gt;&lt;li&gt;&lt;p&gt;Tisdale J ja Miller DA: Drug-induced Diseases: Prevention, Detection and Management. American Society of Health-System Pharmacists, 2018 (saatavilla myös e-kirjana)&lt;/p&gt;&lt;/li&gt;&lt;li&gt;&lt;p&gt; Lisäksi oppimateriaalina on opintojakson kuluessa ilmoitettu opetusmateriaali. Materiaali löytyy opintojakson Moodle-verkko-oppimisalueelta.&lt;br /&gt;&lt;/p&gt;&lt;/li&gt;&lt;/ul&gt; &lt;br /&gt;</t>
  </si>
  <si>
    <t>&lt;p&gt;Farmaseutin tai proviisorin tutkinto sekä apteekki- ja sairaalafarmasian erikoistumiskoulutukseen sisältyvän Lääkehoidon arviointi ja kliininen farmasia -opintojakson aiempi suorittaminen hyväksytysti.&lt;/p&gt;</t>
  </si>
  <si>
    <t>590705 ERKO Lääkehoidon arviointi ja kliininen farmasia tyyppi: CourseUnit;590705 Lääkehoidon arviointi ja kliininen farmasia tyyppi: CourseUnit</t>
  </si>
  <si>
    <t>&lt;p&gt;Opintojakson jälkeen opiskelija osaa:&lt;b&gt; &lt;/b&gt;&lt;/p&gt;&lt;ul&gt;&lt;li&gt;tunnistaa lääkehoidon ongelmat, joiden selvittäminen edellyttää lääkehoidon kokonaisarviointia &lt;/li&gt;&lt;li&gt;soveltaa kliinistä haastattelua osana lääkehoidon kokonaisarviointia, havainnoida potilaan hoitoon sitoutumiseen vaikuttavia asioita ja arvioida potilaan yksilöllisiä mahdollisuuksia toteuttaa lääkehoitoaan &lt;/li&gt;&lt;li&gt;tulkita potilaskertomustietoja, laboratorioarvoja, mittaustuloksia ja ravitsemustilaa potilaskohtaisesti &lt;/li&gt;&lt;li&gt;arvioida potilaan kokonaistilaa em. tietojen pohjalta, tunnistaa lääkehoitoon liittyviä ongelmia ja tuottaa konkreettisia ehdotuksia potilaan lääkehoidon optimoimiseksi&lt;b&gt; &lt;/b&gt;&lt;/li&gt;&lt;li&gt;tehdä yhteenvedon potilaan terveydentilasta ja lääkehoidosta ja tuntee oman roolinsa potilaan hoidossa osana moniammatillista tiimiä &lt;/li&gt;&lt;/ul&gt;&lt;p&gt;&lt;/p&gt;&lt;p&gt;
&lt;/p&gt;</t>
  </si>
  <si>
    <t>&lt;p&gt;Opintojaksolla syvennetään ja laajennetaan kliinisen farmasian osaamista ja saadaan valmiudet lääkehoidon kokonaisarviointiin. Opintojakso rakentuu lääkehoidon kokonaisarviointien ja muiden oppimistehtävien ympärille. &lt;/p&gt;</t>
  </si>
  <si>
    <t>&lt;p&gt;&lt;b&gt;Suoritustavat&lt;/b&gt;&lt;/p&gt;&lt;p&gt;
&lt;/p&gt;&lt;p&gt;Opintojaksolla hyödynnetään monimuoto-opetusta ja se pitää sisällään kirjallisuuteen perehtymistä, potilastapauksia, itsenäistä ja vuorovaikutuksellista verkko-opiskelua, vertaispalautetta ja teoriaa käytäntöön soveltavia oppimistehtäviä. Opintojaksolla hyödynnetään verkkokeskusteluita ja vertaispalautetta. Opiskelija arvioi kriittisesti oman asiantuntijuutensa kehittymistä sovitulla tavalla.&lt;/p&gt;&lt;p&gt;&lt;b&gt;Arviointimenetelmät ja -kriteerit&lt;/b&gt;&lt;/p&gt;
&lt;p&gt;Opintojakson hyväksytty suorittaminen edellyttää oppimistehtävien hyväksyttyä suorittamista sekä opetustapahtumiin osallistumista. Opintojakso arvioidaan asteikolla hyväksytty – hylätty.&lt;/p&gt;
&lt;p&gt;&lt;b&gt;Oppimista tukevat aktiviteetit ja menetelmät&lt;/b&gt;&lt;/p&gt;
&lt;p&gt;Opintojakson alussa opiskelija asettaa itselleen oppimistavoitteet, joiden toteutumista hän seuraa opintojakson aikana arvioimalla kriittisesti oman asiantuntijuutensa kehittymisestä.&lt;/p&gt;
&lt;p&gt;&lt;b&gt;Kohderyhmät&lt;/b&gt;&lt;/p&gt;
&lt;p&gt;Apteekki- ja sairaalafarmasian erikoistumiskoulutuksessa olevat farmaseutit ja proviisorit. Pakollinen opintojakso niille opiskelijoille, jotka suorittavat LHKA-erityispätevyyttä varten vaaditut opinnot osana erikoistumiskoulutusta. Valinnainen opintojakso niille apteekki- ja sairaalafarmasian erikoistumiskoulutuksen opiskelijoille, jotka aikovat tulevaisuudessa suorittaa LHKA-erityispätevyyden muulla tavoin. Opintojakso ei ole tarjolla muiden koulutusohjelmien opiskelijoille.&lt;/p&gt;
&lt;p&gt;&lt;b&gt;Ajoitus &lt;/b&gt;&lt;/p&gt;
&lt;p&gt;Opintojakso järjestetään joka toinen vuosi. Opintojakso voidaan suorittaa missä tahansa erikoistumiskoulutuksen vaiheessa. &lt;/p&gt;
&lt;p&gt;&lt;b&gt;Opintokokonaisuus&lt;/b&gt;&lt;/p&gt;
&lt;p&gt;Opintojakso kuuluu apteekki- ja sairaalafarmasian erikoistumiskoulutuksen valinnaisiin opintoihin.&lt;/p&gt;
&lt;p&gt;&lt;b&gt;Mahdolliset opetuskielet&lt;/b&gt;&lt;/p&gt;
&lt;p&gt;suomi/ruotsi/englanti &lt;/p&gt;&lt;p&gt;&lt;b&gt;EQF-taso 6&lt;/b&gt;&lt;br /&gt;&lt;/p&gt;</t>
  </si>
  <si>
    <t>https://sisu.helsinki.fi/staff/studies/teacher//courseunit/otm-c469442c-6691-4cf4-93b0-8901ba1f7eb4/basicinfo</t>
  </si>
  <si>
    <t>ERKO Läkemedelsgenomgång</t>
  </si>
  <si>
    <t>ERKO Clinical Medication Review</t>
  </si>
  <si>
    <t>590725</t>
  </si>
  <si>
    <t>ERKO Kliininen farmasia ja lääkehoito, syventävä osa, residenssi</t>
  </si>
  <si>
    <t>Erikseen sovittava materiaali.&lt;b&gt;&lt;/b&gt;</t>
  </si>
  <si>
    <t>6                              op</t>
  </si>
  <si>
    <t>Farmaseutin tai proviisorin tutkinto&lt;b&gt;&lt;/b&gt;</t>
  </si>
  <si>
    <t>&lt;p&gt;Opintojakso toteutetaan opiskelijan yksilöllisten kehittymistarpeiden mukaan. Räätälöity sisältö tukee kunkin opiskelijan kliinisen farmasian asiantuntijuuden kehittymistä. &lt;/p&gt;</t>
  </si>
  <si>
    <t>&lt;p&gt;&lt;b&gt;Suoritustavat&lt;/b&gt;&lt;/p&gt;
&lt;p&gt;Opintojaksolla tehdään yksilöllisesti räätälöitäviä oppimistehtäviä. Opintojakso voidaan suorittaa osissa vastuuopettajan kanssa erikseen sovitulla tavalla. Opiskelija arvioi kriittisesti oman asiantuntijuutensa kehittymistä sovitulla tavalla.&lt;/p&gt;
&lt;p&gt;&lt;b&gt;Arviointimenetelmät ja -kriteerit&lt;/b&gt;&lt;/p&gt;
&lt;p&gt;Opintojakson hyväksytty suorittaminen edellyttää sovittujen oppimistehtävien hyväksyttyä suorittamista. Opintojakso arvioidaan asteikolla hyväksytty–hylätty.&lt;/p&gt;
&lt;p&gt;&lt;b&gt;Oppimista tukevat aktiviteetit ja menetelmät&lt;/b&gt;&lt;/p&gt;
Opintojakson alussa opiskelija asettaa itselleen oppimistavoitteet, joiden toteutumista hän seuraa opintojakson aikana arvioimalla kriittisesti oman asiantuntijuutensa kehittymisestä.&lt;p&gt;&lt;b&gt;&lt;br /&gt;&lt;/b&gt;&lt;/p&gt;&lt;p&gt;&lt;b&gt;Kohderyhmä&lt;/b&gt;&lt;br /&gt;&lt;/p&gt;&lt;p&gt;Apteekki- ja sairaalafarmasian erikoistumiskoulutuksen residenssiopintopolun opiskelijat. Opiskelijoiden tulee valita joko tämä tai Asiantuntijuuden kehittäminen apteekki- ja sairaalafarmasiassa, residenssi, 6 op (590726) -opintojakso osaksi valinnaisia opintoja. Opintojakso ei ole tarjolla muiden
koulutusohjelmien opiskelijoille.&lt;/p&gt;&lt;p&gt;&lt;b&gt;Ajoitus &lt;/b&gt;&lt;/p&gt;&lt;p&gt;Opintojakso järjestetään apteekki- ja sairaalafarmasian erikoistumiskoulutuksen opiskelijoiden yksilöllisen aikataulun mukaan ja siitä sovitaan erikseen vastuuopettajan kanssa.&lt;b&gt; &lt;/b&gt;&lt;/p&gt;&lt;p&gt;&lt;b&gt;Opintokokonaisuus&lt;/b&gt;&lt;/p&gt;&lt;p&gt;Opintojakso kuuluu apteekki- ja sairaalafarmasian erikoistumiskoulutuksen valinnaisiin opintoihin.&lt;/p&gt;&lt;p&gt;&lt;b&gt;Mahdolliset opetuskielet&lt;/b&gt;&lt;/p&gt;&lt;p&gt;
&lt;/p&gt;&lt;p&gt;suomi/ruotsi/englanti&lt;/p&gt;&lt;p&gt;&lt;b&gt;EQF-taso 6&lt;/b&gt;&lt;br /&gt;&lt;/p&gt;</t>
  </si>
  <si>
    <t>https://sisu.helsinki.fi/staff/studies/teacher//courseunit/otm-87e02ea1-d89a-41af-94a3-51cf9c8f90c5/basicinfo</t>
  </si>
  <si>
    <t>ERKO Klinisk farmaci och läkemedelsbehandling, fördjupad del, residens</t>
  </si>
  <si>
    <t>ERKO Clinical pharmacy and pharmacotherapy, advanced level, residency</t>
  </si>
  <si>
    <t>590726</t>
  </si>
  <si>
    <t>ERKO Asiantuntijuuden kehittäminen apteekki- ja sairaalafarmasiassa, residenssi</t>
  </si>
  <si>
    <t>&lt;p&gt;Oppimateriaali ja kirjallisuus sovitaan yksilöllisesti opiskelijan oppimistavoitteiden mukaan.&lt;/p&gt;&lt;b&gt;&lt;/b&gt;</t>
  </si>
  <si>
    <t>&lt;p&gt;Farmaseutin tai proviisorin tutkinto&lt;br /&gt;&lt;/p&gt;</t>
  </si>
  <si>
    <t>&lt;p&gt;&lt;b&gt;Suoritustavat&lt;/b&gt;&lt;/p&gt;&lt;p&gt;Opintojaksolla voidaan tehdä erilaisia oppimistehtäviä suoritustavasta riippuen, ja sillä voidaan hyödyntää esimerkiksi verkko-opiskelua, erillisiä seminaareja, konferensseja ja/tai työhön tutustumisjaksoja. Opintojakso voidaan suorittaa osissa vastuuopettajan kanssa erikseen sovitulla tavalla. Opiskelija arvioi kriittisesti oman asiantuntijuutensa kehittymistä sovitulla tavalla.&lt;/p&gt;&lt;p&gt;&lt;b&gt;Arviointimenetelmät ja -kriteerit&lt;/b&gt;&lt;/p&gt;&lt;p&gt;Opintojakso arvioidaan asteikolla hyväksytty-hylätty. Opintojakson hyväksytty suorittaminen edellyttää vastuuopettajan kanssa sovittujen aktiviteettien ja oppimistehtävien suorittamista.&lt;/p&gt;&lt;p&gt;&lt;b&gt;Oppimista tukevat aktiviteetit ja menetelmät&lt;/b&gt;&lt;/p&gt;&lt;p&gt;Opintojakson alussa opiskelija asettaa itselleen oppimistavoitteet, joiden toteutumista hän seuraa opintojakson aikana arvioimalla kriittisesti oman asiantuntijuutensa kehittymisestä. Oppimista tukevista aktiviteeteista sovitaan opiskelijan yksilöllisten tarpeiden mukaan. &lt;/p&gt;&lt;p&gt;&lt;b&gt;Kohderyhmät&lt;/b&gt;&lt;/p&gt;&lt;p&gt;Apteekki- ja sairaalafarmasian erikoistumiskoulutuksen residenssiopintopolun opiskelijat. Opiskelijoiden tulee valita joko tämä tai Kliininen farmasia ja lääkehoito, syventävä osa, residenssi, 6 op (590725) -opintojakso osaksi valinnaisia opintoja. Opintojakso ei ole tarjolla muiden koulutusohjelmien opiskelijoille.&lt;/p&gt;&lt;p&gt;&lt;b&gt;Ajoitus&lt;/b&gt;&lt;/p&gt;&lt;p&gt;Opintojakso järjestetään apteekki- ja sairaalafarmasian erikoistumiskoulutuksen opiskelijoiden yksilöllisen aikataulun mukaan. Opintojakso voidaan suorittaa milloin tahansa apteekki- ja sairaalafarmasian erikoistumiskoulutuksen aikana vastuuopettajan kanssa erikseen sovittuna ajankohtana.&lt;/p&gt;&lt;p&gt;&lt;b&gt;Opintokokonaisuus&lt;/b&gt;&lt;/p&gt;&lt;p&gt;Opintojakso kuuluu farmasian erikoistumiskoulutuksen apteekki- ja sairaalafarmasian valinnaisiin opintoihin.&lt;/p&gt;&lt;p&gt;&lt;b&gt;Mahdolliset opetuskielet&lt;/b&gt;&lt;/p&gt;&lt;p&gt;
&lt;/p&gt;&lt;p&gt;suomi/ruotsi/englanti&lt;b&gt;&lt;/b&gt;&lt;/p&gt;&lt;p&gt;&lt;b&gt;EQF-taso 6&lt;/b&gt;&lt;br /&gt;&lt;/p&gt;&lt;b&gt;&lt;/b&gt;&lt;p&gt;&lt;b&gt; &lt;/b&gt;&lt;/p&gt;</t>
  </si>
  <si>
    <t>https://sisu.helsinki.fi/staff/studies/teacher//courseunit/otm-49c0609c-7eee-4c71-98e4-1968cc92ae15/basicinfo</t>
  </si>
  <si>
    <t>ERKO Utveckling av expertis inom apoteks- och sjukhusfarmaci, residens</t>
  </si>
  <si>
    <t>ERKO Development of expertise in community and hospital pharmacy, residency</t>
  </si>
  <si>
    <t>590727</t>
  </si>
  <si>
    <t>&lt;p&gt;Oppimateriaalina hyödynnetään tieteellistä kirjallisuutta ja mahdollista empiiristä tutkimusaineistoa.&lt;/p&gt;&lt;br /&gt; &lt;br /&gt;</t>
  </si>
  <si>
    <t>20                             op</t>
  </si>
  <si>
    <t>&lt;p&gt;Opintojaksossa opiskelija perehtyy työnsä kannalta merkittävään asiaan ja pohtii sitä itsenäisesti tieteen näkökulmasta. Kehittämisprojektin tekeminen syventää opiskelijan näkemystä aiheesta ja vahvistaa tieteellisen kirjoittamisen taitoja.&lt;/p&gt;</t>
  </si>
  <si>
    <t>&lt;p&gt;&lt;b&gt;Suoritustavat&lt;/b&gt;&lt;/p&gt;&lt;p&gt;Yksityiskohtainen suoritustapa sovitaan projektikohtaisesti vastuuopettajan kanssa. Kehittämisprojektista laaditaan suunnitelma ja raportti. Erikoistumiskoulutusta suoritettavilla proviisoreilla raportti on tieteellinen julkaisu tai vastaava. Lisäksi opiskelija pitää projektin aiheesta seminaariesitelmän erikseen sovittavana ajankohtana ja osallistuu muiden opiskelijoiden seminaareihin. Opintojakson suorittamiseen vaadittava kokonaistyömäärä tunteina on erikoistuvilla proviisoreilla 540 h. Tästä vähintään 20 h on ohjausta ja loput omatoimista opiskelua sisältäen kehittämisprojektin suunnitelman, toteuttamisen ja raportoinnin. &lt;/p&gt;&lt;p&gt;&lt;b&gt;Arviointimenetelmät ja -kriteerit&lt;/b&gt;&lt;/p&gt;&lt;p&gt;Opintojakso arvioidaan asteikolla hyväksytty–hylätty. &lt;/p&gt;&lt;p&gt;&lt;b&gt;Oppimista tukevat aktiviteetit ja menetelmät&lt;/b&gt;&lt;/p&gt;&lt;p&gt;Opintojaksolla käytetään Moodle-oppimisympäristöä.&lt;/p&gt;&lt;p&gt;&lt;b&gt;Kohderyhmät&lt;/b&gt;&lt;/p&gt;&lt;p&gt;Pakollinen opintojakso farmasian erikoistumiskoulutuksessa opiskeleville proviisoreille. Opintojakso ei ole tarjolla muiden koulutusohjelmien opiskelijoille. Opintojakson korvaamisesta ja suorittamisesta muulla tavalla voidaan päättää erikoistumiskoulutuksen alussa vastuuhenkilön kanssa.&lt;/p&gt;&lt;p&gt;&lt;b&gt;Ajoitus &lt;/b&gt;&lt;/p&gt;&lt;p&gt;Kehittämisprojektin suunnittelu aloitetaan erikoistumiskoulutuksen alussa ja sen toteuttamista jatketaan koko opintojen ajan. Opintojakso voidaan suorittaa missä tahansa erikoistumiskoulutuksen vaiheessa opintojen ohjaajan kanssa erikseen sovittuna ajankohtana.&lt;/p&gt;&lt;p&gt;&lt;b&gt;Opintokokonaisuus&lt;/b&gt;&lt;/p&gt;&lt;p&gt;Opintojakso kuuluu farmasian erikoistumiskoulutuksen pakollisiin opintoihin.&lt;/p&gt;&lt;p&gt;&lt;b&gt;Mahdolliset opetuskielet&lt;/b&gt;&lt;/p&gt;&lt;p&gt;
&lt;/p&gt;&lt;p&gt;suomi/ruotsi/englanti&lt;/p&gt;&lt;p&gt;&lt;b&gt;EQF-taso 6&lt;/b&gt;&lt;br /&gt;&lt;/p&gt;</t>
  </si>
  <si>
    <t>https://sisu.helsinki.fi/staff/studies/teacher//courseunit/otm-3cf0c8bf-862c-43d4-a016-2f8ffd3546da/basicinfo</t>
  </si>
  <si>
    <t>&lt;p&gt;Master´s degree in Pharmacy&lt;/p&gt;</t>
  </si>
  <si>
    <t>&lt;p&gt;&lt;b&gt;Completion methods&lt;/b&gt;&lt;/p&gt;&lt;p&gt;The detailed modalities will be agreed on a project-by-project basis with the responsible person. The development project will be the subject of a plan and a report, which may take the form of an article. In addition, the student will give a seminar presentation on the project at a date to be agreed and participates in seminars where other students give their presentations. The total number of hours required to complete the course is 540 hours for specialised pharmacists. At least 20 hours of this will be supervised and the rest will be independent studying, including the planning, implementation and reporting of the development project. &lt;/p&gt;&lt;p&gt;&lt;b&gt;Assessment practices and criteria&lt;/b&gt;&lt;/p&gt;&lt;p&gt;The assessment scale will be a two-step scale: pass/fail. &lt;/p&gt;&lt;p&gt;&lt;b&gt;Activities and methods in support of learning &lt;/b&gt;&lt;br /&gt;&lt;/p&gt;&lt;p&gt;Moodle learning environment.&lt;br /&gt;&lt;/p&gt;&lt;p&gt;&lt;b&gt;Target groups&lt;/b&gt;&lt;/p&gt;&lt;p&gt;Compulsory course for pharmacists studying in a pharmacy specialisation course. This course is not available to students of other programmes.&lt;br /&gt;&lt;/p&gt;&lt;p&gt;Performing the study course by other studies or in other way can be decided together with study responsible person at the beginning of the specialisation education studies.&lt;br /&gt;&lt;/p&gt;&lt;p&gt;&lt;b&gt;Timing&lt;/b&gt;&lt;/p&gt;&lt;p&gt;Study course can be performed at any stage of the specialisation education. Study course is arranged every year.&lt;/p&gt;&lt;p&gt;&lt;b&gt;Language of instruction&lt;/b&gt;&lt;/p&gt;&lt;p&gt;Teaching language is Finnish and/or English.&lt;/p&gt;&lt;p&gt;&lt;b&gt;EQF level 6&lt;/b&gt;&lt;br /&gt;&lt;/p&gt;</t>
  </si>
  <si>
    <t>590728</t>
  </si>
  <si>
    <t>ERKO Tutkimus- ja arviointimenetelmät, syventävä</t>
  </si>
  <si>
    <t>&lt;p&gt;Oppimateriaali koostuu monipuolisesti kirjallisuudesta, verkkomateriaalista ja tutkimustiedosta. Materiaali löytyy opintojakson Moodle-verkko-oppimisalueelta.&lt;/p&gt;</t>
  </si>
  <si>
    <t>&lt;p&gt;Opintojakson suoritettuaan opiskelija osaa: &lt;/p&gt;&lt;ul&gt;&lt;li&gt;kuvata farmasian alalla yleisimmin käytetyt keskeiset tutkimus- ja arviointimenetelmät ja niiden teoreettisen perustan &lt;/li&gt;&lt;li&gt;soveltaa oppimaansa erilaisiin tutkimusongelmiin sekä osana omaa kehittämisprojektiaan &lt;/li&gt;&lt;li&gt;soveltaa tieteellisen kirjoittamisen periaatteita &lt;/li&gt;&lt;li&gt;arvioida tutkimuksia kriittisesti tieteen näkökulmasta &lt;/li&gt;&lt;li&gt;laatia suunnitelman kehittämisprojektiaan varten&lt;/li&gt;&lt;/ul&gt;&lt;p&gt;
&lt;/p&gt;</t>
  </si>
  <si>
    <t>&lt;p&gt;&lt;b&gt;Suoritustavat&lt;/b&gt;&lt;/p&gt;
&lt;p&gt;Opintojaksolla hyödynnetään monimuoto-opetusta ja se pitää sisällään kirjallisuuteen perehtymistä, itsenäisesti ja ryhmissä tapahtuvaa lähi- ja verkko-opiskelua, teoriaa käytäntöön soveltavia oppimistehtäviä ja vertaispalautetta. Opiskelija arvioi kriittisesti oman asiantuntijuutensa kehittymistä sovitulla tavalla.&lt;b&gt;&lt;/b&gt;&lt;/p&gt;
&lt;p&gt;&lt;b&gt;Arviointimenetelmät ja -kriteerit&lt;/b&gt;&lt;/p&gt;
&lt;p&gt;Opintojakson hyväksytty suorittaminen edellyttää henkilökohtaisten oppimistavoitteiden asettamista, opetukseen osallistumista sekä itsenäisesti ja ryhmissä suoritettavien oppimistehtävien hyväksyttyä suorittamista. Opintojakson arvosana määräytyy projektityösuunnitelman perusteella. Opintojakso arvioidaan asteikolla 0-5.&lt;/p&gt;
&lt;p&gt;&lt;b&gt;Oppimista tukevat aktiviteetit ja menetelmät&lt;/b&gt;&lt;/p&gt;
&lt;p&gt;Opintojakson alussa opiskelija asettaa itselleen oppimistavoitteet, joiden toteutumista hän seuraa opintojakson aikana arvioimalla kriittisesti oman asiantuntijuutensa kehittymisestä.&lt;b&gt; &lt;/b&gt;&lt;/p&gt;
&lt;p&gt;&lt;b&gt;Kohderyhmät&lt;/b&gt;&lt;/p&gt;
&lt;p&gt;Pakollinen opintojakso apteekki- ja sairaalafarmasian erikoistumiskoulutusta suorittaville proviisoreille. Valinnainen opintojakso teollisuusfarmasian erikoistumiskoulutusta suorittaville opiskelijoille. Opintojakso ei ole tarjolla muiden koulutusohjelmien opiskelijoille.&lt;/p&gt;
&lt;p&gt;&lt;b&gt;Ajoitus&lt;/b&gt;&lt;/p&gt;
&lt;p&gt;Suoritetaan erikoistumiskoulutuksen opintojen alussa. Opintojakso järjestetään joka vuosi.&lt;/p&gt;
&lt;p&gt;&lt;b&gt;Opintokokonaisuus&lt;/b&gt;&lt;/p&gt;
&lt;p&gt;Opintojakso kuuluu apteekki- ja sairaalafarmasian erikoistumiskoulutuksen pakollisiin opintoihin. &lt;b&gt; &lt;/b&gt;&lt;/p&gt;
&lt;p&gt;&lt;b&gt;Mahdolliset opetuskielet&lt;/b&gt;&lt;/p&gt;
&lt;p&gt;suomi/ruotsi/englanti&lt;/p&gt;&lt;p&gt;&lt;b&gt;EQF-taso 6&lt;/b&gt;&lt;br /&gt;&lt;/p&gt;</t>
  </si>
  <si>
    <t>https://sisu.helsinki.fi/staff/studies/teacher//courseunit/otm-6617d9c8-d2a9-4486-b0ba-ae5dd6cdb53f/basicinfo</t>
  </si>
  <si>
    <t>ERKO Forskning och utvärderingsmetoder, avancerad</t>
  </si>
  <si>
    <t>ERKO Research and evaluation procedures, advanced</t>
  </si>
  <si>
    <t>590729</t>
  </si>
  <si>
    <t>ERKO Teollisuusfarmasian tutkimusmenetelmät 1</t>
  </si>
  <si>
    <t>590730 ERKO Teollisuusfarmasian tutkimusmenetelmät 2 / laajuus: 3 op / Opintojaksosta käytetään  op;590702 ERKO Tutkimus- ja arviointimenetelmät / laajuus: 1 op / Opintojaksosta käytetään  op;590728 ERKO Tutkimus- ja arviointimenetelmät, syventävä / laajuus: 4 op / Opintojaksosta käytetään  op;590702 Tutkimus- ja arviointimenetelmät / laajuus: 1 op / Opintojaksosta käytetään  op</t>
  </si>
  <si>
    <t>&lt;p&gt;Opintojakson suoritettuaan opiskelija: &lt;/p&gt;
&lt;ul&gt;&lt;li&gt;osaa kuvata alalla yleisimmin käytetyt keskeiset tutkimus- ja arviointimenetelmät ja niiden teoreettisen perustan,&lt;/li&gt;&lt;li&gt;osaa soveltaa oppimaansa erilaisiin tutkimusongelmiin sekä osana omaa kehittämisprojektiaan,&lt;/li&gt;&lt;li&gt;hallitsee tieteellisen kirjoittamisen periaatteet,&lt;/li&gt;&lt;li&gt;osaa arvioida tutkimuksia kriittisesti tieteen näkökulmasta,&lt;/li&gt;&lt;li&gt;osaa laatia suunnitelman kehittämisprojektiaan varten.&lt;/li&gt;&lt;/ul&gt;</t>
  </si>
  <si>
    <t>&lt;p&gt;Opintojakson painopisteenä ovat farmasian alan ja lääketieteen tutkimisessa ja arvioinnissa käytettävät menetelmät. Lisäksi tutustutaan tieteellisen kirjoittamisen periaatteisiin ja tutkimustiedon kriittiseen arviointiin.&lt;/p&gt;</t>
  </si>
  <si>
    <t>&lt;p&gt;&lt;b&gt;Suoritustavat &lt;/b&gt;&lt;/p&gt;
&lt;p&gt;Opintojakso rakentuu projektityösuunnitelman ympärille. Opintojaksolla hyödynnetään verkko-opetusta, teoriaa käytäntöön soveltavia oppimistehtäviä sekä itsenäistä ja ryhmässä tapahtuvaa verkko-oppimista.&lt;/p&gt;&lt;p&gt;&lt;b&gt;Arviointimenetelmät ja -kriteerit &lt;/b&gt;&lt;/p&gt;
&lt;p&gt;Opintojakson hyväksytty suorittaminen edellyttää itsenäisesti ja ryhmissä suoritettavien oppimistehtävien hyväksyttyä suorittamista. Kurssin arvosana (0–5) määräytyy projektityösuunnitelman perusteella.&lt;/p&gt;&lt;p&gt;&lt;b&gt;Oppimista tukevat aktiviteetit ja menetelmät &lt;/b&gt;&lt;/p&gt;&lt;p&gt;Kurssin oppimateriaali koostuu monipuolisesti kirjallisuudesta, verkkomateriaalista ja tutkimustiedosta. Opintojaksolla käytetään Moodle-oppimisympäristöä.&lt;br /&gt;&lt;/p&gt;
&lt;p&gt;&lt;b&gt;Kohderyhmät &lt;/b&gt;&lt;/p&gt;&lt;p&gt;Pakollinen opintojakso teollisuusfarmasian erikoistumiskoulutusta suorittaville proviisoreille. &lt;/p&gt;&lt;p&gt;Opintojakson korvaamisesta ja suorittamisesta muulla tavalla voidaan päättää erikoistumiskoulutuksen alussa vastuuhenkilön kanssa. &lt;br /&gt;&lt;/p&gt;&lt;p&gt;Vaihtoehtoisesti opiskelija voi suorittaa opintojakson 590728: ERKO Tutkimus- ja arviointimenetelmät, syventävä, 4 op &lt;b&gt;tai&lt;/b&gt; opintojaksot 590702: ERKO Tutkimus- ja arviointimenetelmät, 1 op ja 590730 ERKO Teollisuusfarmasian tutkimusmenetelmät 2, 3 op. Opintojakso ei ole tarjolla muiden koulutusohjelmien opiskelijoille.&lt;/p&gt;
&lt;p&gt;&lt;b&gt;Ajoitus&lt;/b&gt;&lt;/p&gt;&lt;b&gt;
Mahdolliset opetuskielet&lt;/b&gt;&lt;p&gt;suomi/ruotsi/englanti. &lt;/p&gt;&lt;p&gt;&lt;b&gt;EQF-taso 6&lt;/b&gt;&lt;br /&gt;&lt;/p&gt;</t>
  </si>
  <si>
    <t>https://sisu.helsinki.fi/staff/studies/teacher//courseunit/otm-e4625fad-4c72-4200-a328-8657257bce6c/basicinfo</t>
  </si>
  <si>
    <t>ERKO Forskningsmetoder i industriell farmaci 1</t>
  </si>
  <si>
    <t>590702 ERKO Forskning och utvärderingsmetoder / omfattning: 1 sp /  sp av studieavnsnittet används;590728 ERKO Forskning och utvärderingsmetoder, avancerad / omfattning: 4 sp /  sp av studieavnsnittet används;590730 ERKO Forskningsmetoder i industriell farmaci 2 / omfattning: 3 sp /  sp av studieavnsnittet används;590702 Forskning och utvärderingsmetoder / omfattning: 1 sp /  sp av studieavnsnittet används</t>
  </si>
  <si>
    <t>ERKO Research methods in industrial pharmacy 1</t>
  </si>
  <si>
    <t>590702 ERKO Research and evaluation procedures / credits: 1 cr /  cr will be substituted from this course;590728 ERKO Research and evaluation procedures, advanced / credits: 4 cr /  cr will be substituted from this course;590730 ERKO Research methods in industrial pharmacy 2 / credits: 3 cr /  cr will be substituted from this course;590702 Research and evaluation procedures / credits: 1 cr /  cr will be substituted from this course</t>
  </si>
  <si>
    <t>&lt;p&gt;After accomplishing the course the student:&lt;/p&gt;&lt;ul&gt;&lt;li&gt;can describe the central research and evaluation methods and their theoretical background,&lt;/li&gt;&lt;li&gt;is able to apply the methods to various research problems and to his/her own research project,&lt;/li&gt;&lt;li&gt;knows the basics of scientific writing,&lt;/li&gt;&lt;li&gt;can critically evaluate research works from a scientific perspective,&lt;/li&gt;&lt;li&gt;is able to make a plan for his/her research project.&lt;/li&gt;&lt;/ul&gt;</t>
  </si>
  <si>
    <t>&lt;p&gt;The course focuses on research methods used in the fields of pharmacy and medicine. In addition the course is an introduction to scientific writing and critical evaluation of research knowledge.&lt;/p&gt;</t>
  </si>
  <si>
    <t>&lt;p&gt;&lt;b&gt;Completion methods&lt;/b&gt;&lt;br /&gt;&lt;/p&gt;&lt;p&gt;Accomplishment of the course requires approved completion of a project study plan. The course comprises of online teaching, learning assignments on how to apply the methods in practice, and independent and group online learning.&lt;/p&gt;&lt;p&gt;&lt;b&gt; Assessment practices and criteria&lt;/b&gt;&lt;/p&gt;&lt;p&gt;Accomplishment of the course requires approved completion of the learning assignments and study plan. Grading of the course is done using scale 0-5, and is based on the finished study plan.&lt;/p&gt;&lt;p&gt;&lt;b&gt;Activities and methods in support of learning&lt;/b&gt;&lt;/p&gt;&lt;p&gt;Online learning and assignments done independently and in groups. The course uses Moodle learning environment.&lt;/p&gt;&lt;p&gt;&lt;b&gt;Target groups&lt;/b&gt;&lt;/p&gt;&lt;p&gt;Study course belongs to compulsory studies in specialisation education in industrial pharmacy. Performing the study course by other studies or in other way can be decided together with study responsible person at the beginning of the specialisation education studies.&lt;/p&gt;&lt;p&gt;Alternatively, the student can take course 590728: ERKO Research and evaluation procedures, advanced 4 cr &lt;b&gt;or&lt;/b&gt; courses 590702: ERKO Research and evaluation procedures, 1 cr and 590730 ERKO Research methods in industrial pharmacy 2, 3 cr.&lt;/p&gt;&lt;p&gt;The course is not available for students from other study programmes. &lt;/p&gt;&lt;p&gt;&lt;b&gt;Timing&lt;/b&gt;&lt;/p&gt;&lt;p&gt;&lt;b&gt; Language of instruction &lt;/b&gt;&lt;/p&gt;&lt;p&gt;English.&lt;/p&gt;&lt;p&gt;&lt;b&gt;EQF level 6&lt;/b&gt;&lt;br /&gt;&lt;/p&gt;</t>
  </si>
  <si>
    <t>590730</t>
  </si>
  <si>
    <t>ERKO Teollisuusfarmasian tutkimusmenetelmät 2</t>
  </si>
  <si>
    <t>590728 ERKO Tutkimus- ja arviointimenetelmät, syventävä / laajuus: 4 op / Opintojaksosta käytetään  op</t>
  </si>
  <si>
    <t>&lt;p&gt;Opintojakson suoritettuaan opiskelija:&lt;/p&gt;&lt;ul&gt;&lt;li&gt;osaa kuvata alalla yleisimmin käytetyt keskeiset tutkimus- ja arviointimenetelmät ja niiden teoreettisen perustan,&lt;/li&gt;&lt;li&gt;osaa soveltaa oppimaansa erilaisiin tutkimusongelmiin sekä osana omaa kehittämisprojektiaan,&lt;/li&gt;&lt;li&gt;hallitsee tieteellisen kirjoittamisen periaatteet,&lt;/li&gt;&lt;li&gt;osaa arvioida tutkimuksia kriittisesti tieteen näkökulmasta,&lt;/li&gt;&lt;li&gt;osaa laatia suunnitelman kehittämisprojektiaan varten.&lt;/li&gt;&lt;/ul&gt;</t>
  </si>
  <si>
    <t>&lt;p&gt;&lt;b&gt;Suoritustavat&lt;/b&gt;&lt;br /&gt;&lt;/p&gt;&lt;p&gt;Opintojakso rakentuu projektityösuunnitelman ympärille. Opintojaksolla hyödynnetään verkko-opetusta, teoriaa käytäntöön soveltavia oppimistehtäviä sekä itsenäistä ja ryhmässä tapahtuvaa verkko-oppimista.&lt;/p&gt;&lt;p&gt;&lt;b&gt;Arviointimenetelmät ja -kriteerit&lt;/b&gt;&lt;/p&gt;&lt;p&gt;Opintojakson hyväksytty suorittaminen edellyttää itsenäisesti ja ryhmissä suoritettavien oppimistehtävien hyväksyttyä suorittamista. Kurssin arvosana (0–5) määräytyy projektityösuunnitelman perusteella.&lt;/p&gt;&lt;p&gt;&lt;b&gt;Oppimista tukevat aktiviteetit ja menetelmät &lt;/b&gt;&lt;/p&gt;&lt;p&gt;Kurssin oppimateriaali koostuu monipuolisesti kirjallisuudesta, verkkomateriaalista ja tutkimustiedosta. Opintojaksolla käytetään Moodle-oppimisympäristöä.&lt;br /&gt;&lt;/p&gt;&lt;p&gt;&lt;b&gt;Kohderyhmät&lt;/b&gt;&lt;/p&gt;&lt;p&gt;Pakollinen opintojakso teollisuusfarmasian erikoistumiskoulutusta suorittaville proviisoreille. &lt;/p&gt;&lt;p&gt;Opintojakson korvaamisesta ja suorittamisesta muulla tavalla voidaan päättää erikoistumiskoulutuksen alussa vastuuhenkilön kanssa. &lt;/p&gt;&lt;p&gt;Jos opiskelija valitsee tämän opintojakson, hänen on suoritettava myös opintojakso 590702: ERKO Tutkimus- ja arviointimenetelmät, 1 op. Vaihtoehtoisesti opiskelija voi suorittaa opintojakson 590728: ERKO Tutkimus- ja arviointimenetelmät, syventävä, 4 op. Opintojakso ei ole tarjolla muiden koulutusohjelmien opiskelijoille.&lt;br /&gt;&lt;/p&gt;&lt;p&gt;&lt;b&gt;Ajoitus&lt;/b&gt;&lt;/p&gt;&lt;p&gt;&lt;b&gt;Mahdolliset opetuskielet&lt;/b&gt;&lt;/p&gt;&lt;p&gt;suomi/ruotsi/englanti. &lt;/p&gt;&lt;p&gt;&lt;b&gt;EQF-taso 6&lt;/b&gt;&lt;br /&gt;&lt;/p&gt;</t>
  </si>
  <si>
    <t>https://sisu.helsinki.fi/staff/studies/teacher//courseunit/otm-9b246aca-1475-4155-a767-ff56a004d986/basicinfo</t>
  </si>
  <si>
    <t>ERKO Forskningsmetoder i industriell farmaci 2</t>
  </si>
  <si>
    <t>590728 ERKO Forskning och utvärderingsmetoder, avancerad / omfattning: 4 sp /  sp av studieavnsnittet används</t>
  </si>
  <si>
    <t>ERKO Research methods in industrial pharmacy 2</t>
  </si>
  <si>
    <t>590728 ERKO Research and evaluation procedures, advanced / credits: 4 cr /  cr will be substituted from this course</t>
  </si>
  <si>
    <t>&lt;p&gt;&lt;b&gt;Completion methods&lt;/b&gt;&lt;br /&gt;&lt;/p&gt;&lt;p&gt;Accomplishment of the course requires approved completion of a project study plan. The course comprises of online teaching, learning assignments on how to apply the methods in practice, and independent and group online learning.&lt;/p&gt;&lt;p&gt;&lt;b&gt;Assessment practices and criteria&lt;/b&gt;&lt;/p&gt;&lt;p&gt;Accomplishment of the course requires approved completion of the learning assignments and study plan. Grading of the course is done using scale 0–5, and is based on the finished study plan.&lt;/p&gt;&lt;p&gt;&lt;b&gt;Activities and methods in support of learning&lt;/b&gt;&lt;/p&gt;&lt;p&gt;Online learning and assignments done independently and in groups. The course uses Moodle learning environment.&lt;/p&gt;&lt;p&gt;&lt;b&gt;Target groups&lt;/b&gt;&lt;/p&gt;&lt;p&gt;Study course belongs to compulsory studies in specialisation education in industrial pharmacy. Performing the study course by other studies or in other way can be decided together with study responsible person at the beginning of the specialisation education studies.&lt;/p&gt;&lt;p&gt;If the student takes this course, he/she will also have to take course 590702: ERKO Research and evaluation procedures, 1 cr. Alternatively, the student can take course 590728: ERKO Research and evaluation procedures, advanced, 4 cr.&lt;/p&gt;&lt;p&gt;The course is not available for students from other study programmes. &lt;br /&gt;&lt;/p&gt;&lt;p&gt;&lt;b&gt;Timing&lt;/b&gt;&lt;/p&gt;&lt;p&gt;&lt;b&gt;Language of instruction &lt;/b&gt;&lt;/p&gt;&lt;p&gt;English&lt;/p&gt;&lt;p&gt;&lt;b&gt;EQF level 6&lt;/b&gt;&lt;br /&gt;&lt;/p&gt;</t>
  </si>
  <si>
    <t>590732</t>
  </si>
  <si>
    <t>ERKO Yhteistyöllä kohti rationaalista lääkehoitoa</t>
  </si>
  <si>
    <t>&lt;p&gt; Opintojakson suoritettuasi osaat:&lt;/p&gt;&lt;ul&gt;&lt;li&gt;kuvata oman työyhteisösi ja sektorisi sekä ympäröivän terveydenhuollon merkityksen rationaalisen lääkehoidon edistämisessä&lt;/li&gt;&lt;li&gt;kuvata henkilöstön merkityksen voimavarana strategian ja uudistuvien toimintojen toteuttamisessa&lt;/li&gt;&lt;li&gt;käyttää erilaisia työkaluja, joiden avulla pystyt viestimään digitaalisessa ympäristössä ja edistämään yhteisten ideoiden kehittämistä&lt;/li&gt;&lt;/ul&gt;</t>
  </si>
  <si>
    <t>&lt;p&gt;Opintojaksolla suuntaat ajatuksesi tulevaisuuteen. Perehdyt avohuollon apteekin ja sairaala-apteekin lääkehuoltoprosesseihin potilaan/asiakkaan näkökulmasta sekä yhteistyön kehittämiseen.&lt;/p&gt;</t>
  </si>
  <si>
    <t>&lt;p&gt;Itä-Suomen yliopiston (UEF) järjestämä opintojakso. Opintojaksolle ilmoittaudutaan UEF:n Peppi-järjestelmän kautta. Suoritettuaan kurssin opiskelija hakee opintojakson korvaavuutta Sisussa. Ohje: &lt;a href="https://studies.helsinki.fi/ohjeet/artikkeli/sisu-ohje-hyvaksilukemisen-hakeminen" target="_blank" rel="noopener noreferrer"&gt;https://studies.helsinki.fi/ohjeet/artikkeli/sisu-ohje-hyvaksilukemisen-hakeminen&lt;/a&gt;&lt;b&gt;&lt;br /&gt;&lt;/b&gt;&lt;/p&gt;&lt;p&gt;&lt;b&gt;Suoritustavat &lt;/b&gt;&lt;/p&gt;&lt;p&gt;Opintojakson aluksi kuvaat asiakkaan/potilaan hoitopolun omassa työympäristössäsi ja esittelet sen videon avulla. Hoitopolun kuvaaminen aloitetaan asiakaspersoonien tunnistamisella ja kuvaamalla valitun asiakkaan tyypillinen palvelupolku. Keskiössä on asiakas ja mukaan otetaan myös hänen näkökulmansa.&lt;/p&gt;&lt;p&gt;Tutustut myös muiden opiskelijoiden kuvaamiin hoitopolkuihin. Hoitopolun ongelmakohdista ja mahdollisista keinoista edistää rationaalista lääkehoitoa keskustellaan ryhmässä.&lt;/p&gt;&lt;p&gt;Opintojakson aikana kootaan Tulevaisuuden farmasia -materiaalia, joka herättelee ajatuksia työpajaa varten. Asiakkaan parhaaksi -työpajassa haetaan ratkaisuita farmasian tulevaisuuden haasteisiin. Yhteistyön kehittämistä varten tutustutaan fasilitointimenetelmiin.&lt;/p&gt;&lt;p&gt;Johtamisteema jatkuu muutos- ja henkilöstöjohtamisella. Henkilöstö voimavarana -lähipäivässä tarkastelussa on onnistuneen esimiestyön ja vuorovaikutuksen merkitys toiminnan kehittämisessä. Millä keinoilla työyhteisön osaaminen saadaan näkyväksi? Miten henkilöstö voi edistää muutoksen onnistumista?&lt;/p&gt;&lt;p&gt;&lt;b&gt;Arviointimenetelmät ja -kriteerit &lt;/b&gt;&lt;/p&gt;&lt;p&gt;Hyväksytty/hylätty.&lt;/p&gt;&lt;p&gt;&lt;b&gt;Kohderyhmät &lt;/b&gt;&lt;/p&gt;&lt;p&gt;Farmasian erikoistumiskoulutusten opiskelijat&lt;/p&gt;&lt;p&gt;&lt;b&gt;Ajoitus&lt;/b&gt;&lt;/p&gt;&lt;p&gt;Kevätlukukausi 2024. Opintojakso järjestetään joka toinen vuosi.&lt;/p&gt;&lt;p&gt;
&lt;/p&gt;&lt;p&gt;&lt;b&gt;Mahdolliset opetuskielet &lt;/b&gt;&lt;/p&gt;&lt;p&gt;&lt;/p&gt;&lt;p&gt;Suomi&lt;/p&gt;&lt;p&gt;&lt;/p&gt;&lt;p&gt;&lt;b&gt;Opintojakson vastuuyliopisto&lt;/b&gt;&lt;br /&gt;Itä-Suomen yliopisto, farmasian laitos&lt;br /&gt;&lt;br /&gt;&lt;b&gt;Yhteyshenkilö&lt;/b&gt;&lt;br /&gt;Yliopistonlehtori Reeta Heikkilä, Apteekki-ja sairaalafarmasian erikoistumiskoulutus, Farmasian laitos, Itä-Suomen yliopisto, reeta.heikkila&amp;#64;uef.fi &lt;/p&gt;&lt;p&gt;&lt;b&gt;EQF-taso 6&lt;/b&gt;&lt;br /&gt;&lt;/p&gt;</t>
  </si>
  <si>
    <t>https://sisu.helsinki.fi/staff/studies/teacher//courseunit/otm-92ad4f24-115b-4e64-bf58-3ff6e1047c4c/basicinfo</t>
  </si>
  <si>
    <t>ERKO Genom samarbete mot rationell läkemedelsbehandling</t>
  </si>
  <si>
    <t>ERKO Through collaboration towards rational drug treatment</t>
  </si>
  <si>
    <t>590734</t>
  </si>
  <si>
    <t>ERKO Farmasian asiantuntijuus ja strategiatyö sosiaali- ja terveydenhuollon toimintaympäristössä</t>
  </si>
  <si>
    <t>Luentotallenteet,
videot, pääosin sähköinen oppimateriaali (esim. e-kirjat, verkkosivut) Moodlessa.&lt;br /&gt;</t>
  </si>
  <si>
    <t>590733 ERKO Farmasian asiantuntijana uudistuvassa terveydenhuollossa / laajuus: 1 op / Opintojaksosta käytetään  op;590731 ERKO Minä strategian toteuttajana ja kehittäjänä / laajuus: 2 op / Opintojaksosta käytetään  op</t>
  </si>
  <si>
    <t>&lt;p&gt;Opiskelija osaa&lt;/p&gt;
&lt;ul&gt;&lt;li&gt;kuvata sosiaali- ja terveydenhuollon järjestelmän, ohjauksen ja
     valvonnan,&lt;/li&gt;&lt;li&gt;arvioida oman organisaation kehittämistä vastaamaan uudistuvan
     terveydenhuollon tarpeita,&lt;/li&gt;&lt;li&gt;tuoda esiin oman asiantuntemuksen merkityksen moniammatillisessa
     toimintaympäristössä,&lt;/li&gt;&lt;li&gt;kuvata strategisen ajattelun periaatteet ja strategian merkityksen
     tuloksellisen toiminnan lähtökohtana,&lt;/li&gt;&lt;li&gt;kuvata, miten strategia suunnitellaan, viestitään ja toteutetaan,&lt;/li&gt;&lt;li&gt;arvioida omaa rooliaan strategiatyössä&lt;/li&gt;&lt;/ul&gt;</t>
  </si>
  <si>
    <t>&lt;ul&gt;&lt;li&gt;Sosiaali- ja terveydenhuollon toimintaympäristöt ja -verkostot sekä niiden ohjaus ja valvonta&lt;/li&gt;&lt;li&gt;Oman organisaation toimintaympäristö ja organisaation merkitys sekä näkyvyys muille toimijoille&lt;/li&gt;&lt;li&gt;Oma rooli terveydenhuollon palveluiden tuottajana&lt;/li&gt;&lt;li&gt;Strategiatyö käytännössä ja sen merkitys&lt;/li&gt;&lt;li&gt;Oman organisaation tai työyksikön strategia ja oma rooli sen toteuttajana ja kehittäjänä&lt;/li&gt;&lt;/ul&gt;</t>
  </si>
  <si>
    <t>&lt;p&gt;Itä-Suomen yliopiston (UEF) järjestämä opintojakso. Opintojaksolle ilmoittaudutaan UEF:n Peppi-järjestelmän kautta. Suoritettuaan kurssin opiskelija hakee opintojakson korvaavuutta Sisussa. Ohje: &lt;a href="https://studies.helsinki.fi/ohjeet/artikkeli/sisu-ohje-hyvaksilukemisen-hakeminen" target="_blank" rel="noopener noreferrer"&gt;https://studies.helsinki.fi/ohjeet/artikkeli/sisu-ohje-hyvaksilukemisen-hakeminen&lt;/a&gt;&lt;/p&gt;&lt;p&gt;Korvaa 1.8.2022 alkaen opintojaksot 590731 Minä strategian toteuttajana ja kehittäjänä (2 op) (UEF) ja 590733 Farmasian asiantuntijana uudistuvassa terveydenhuollossa (1 op) (UEF).&lt;/p&gt;&lt;p&gt;&lt;b&gt;Suoritustavat&lt;/b&gt;&lt;/p&gt;&lt;p&gt;Opintojakso toteutetaan pääosin verkko-opintoina. Lisäksi opintojaksolla on läsnäoloa vaativa lähiopetuspäivä. Opintojaksoon kuuluu useita itsenäisesti tai ryhmässä tehtäviä oppimistehtäviä.&lt;/p&gt;&lt;p&gt;
Lähiopetuspäivä 8 h, omatoiminen
oppimistehtävätyöskentely itsenäisesti ja ryhmässä 73 h&lt;br /&gt;&lt;/p&gt;&lt;p&gt;&lt;b&gt;Arviointimenetelmät ja -kriteerit&lt;/b&gt;&lt;/p&gt;&lt;p&gt;Oppimistehtävät asteikolla hyv-hyl, aktiivinen osallistuminen lähiopetuspäivään. &lt;/p&gt;&lt;p&gt;&lt;b&gt;Oppimista tukevat
aktiviteetit ja menetelmät&lt;/b&gt;&lt;/p&gt;&lt;p&gt;Moodle&lt;/p&gt;&lt;p&gt;&lt;b&gt;Kohderyhmät&lt;/b&gt;&lt;/p&gt;&lt;p&gt;Opintojakso on tarkoitettu vain farmasian erikoistumiskoulutusten opiskelijoille. &lt;br /&gt;&lt;/p&gt;&lt;p&gt;&lt;b&gt;Vastuuhenkilö&lt;/b&gt;&lt;/p&gt;&lt;p&gt;Reeta Heikkilä/ UEF&lt;/p&gt;</t>
  </si>
  <si>
    <t>https://sisu.helsinki.fi/staff/studies/teacher//courseunit/otm-9824a2bd-1e10-4f10-9601-9dde2111dc9b/basicinfo</t>
  </si>
  <si>
    <t>ERKO Farmaceutisk expertis och strategiarbete inom social- och hälsovårdens verksamhetsmiljö</t>
  </si>
  <si>
    <t>590731 ERKO Jag som implementerare och utvecklare av strategi / omfattning: 2 sp /  sp av studieavnsnittet används;590733 ERKO Som farmaciexpert inom hälsovård som förnyas / omfattning: 1 sp /  sp av studieavnsnittet används</t>
  </si>
  <si>
    <t>ERKO Pharmaceutical expertise and strategic management in the operational environment of social and health care</t>
  </si>
  <si>
    <t>590733 ERKO Social and Health care sector as working environment / credits: 1 cr /  cr will be substituted from this course;590731 ERKO Strategic management / credits: 2 cr /  cr will be substituted from this course</t>
  </si>
  <si>
    <t>&lt;p&gt;After completing the course, the student is able to: &lt;/p&gt;&lt;ul&gt;&lt;li&gt;describe the social and health care system and its guidance and control&lt;/li&gt;&lt;li&gt;evaluate the development of one´s own organization to meet the needs of renewed health care&lt;/li&gt;&lt;li&gt;highlight the importance of one´s expertise in a multi-professional environment &lt;/li&gt;&lt;li&gt;describe the principles of strategic thinking and the importance of strategy as a starting point for
effective action &lt;/li&gt;&lt;li&gt;evaluate one´s own role in strategy work &lt;/li&gt;&lt;/ul&gt;</t>
  </si>
  <si>
    <t>&lt;ul&gt;&lt;li&gt;social and health care system and its guidance and control&lt;/li&gt;&lt;li&gt;the development of one´s own organization to meet the needs of renewed health care&lt;/li&gt;&lt;li&gt;the importance of one´s own expertise in a multi-professional environment &lt;/li&gt;&lt;li&gt;the principles of strategic thinking and the importance of strategy as a starting point for effective action &lt;/li&gt;&lt;li&gt;one´s own role in strategy work &lt;/li&gt;&lt;/ul&gt;</t>
  </si>
  <si>
    <t>&lt;p&gt;The course is arranged by The University of Eastern Finland (UEF). Enrolment on the course via UEF&amp;#39;s Peppi system. After completing the course the student can apply for substitution of the course in Sisu. Instructions: &lt;a href="https://studies.helsinki.fi/instructions/article/sisu-instructions-applying-credit-transfer" target="_blank" rel="noopener noreferrer"&gt;https://studies.helsinki.fi/instructions/article/sisu-instructions-applying-credit-transfer&lt;/a&gt;&lt;/p&gt;&lt;p&gt;The course will be held in Finnish but also non-Finnish speakers can participate in the course (course
material is both in Finnish and in English).&lt;br /&gt;&lt;/p&gt;&lt;p&gt;The course replaces courses 590731  Strategic management (2 cr) (UEF) ja 590733 Social and Health care sector as working environment (1 cr) (UEF) from 1.8.2022 on.&lt;/p&gt;&lt;p&gt;&lt;b&gt;Completion methods&lt;/b&gt;&lt;/p&gt;&lt;p&gt;Learning assignments, group discussion, peer review and a contact teaching day (in Finnish)/a
compensatory assignment for non-Finnish speakers.&lt;br /&gt;&lt;/p&gt;&lt;p&gt;&lt;b&gt;Assessment practices and criteria&lt;/b&gt;&lt;/p&gt;&lt;p&gt;The course is evaluated on scale pass-fail. &lt;br /&gt;&lt;/p&gt;&lt;p&gt;&lt;b&gt;Activities and methods in support of learning&lt;/b&gt;&lt;/p&gt;&lt;p&gt;Moodle &lt;/p&gt;&lt;p&gt;&lt;b&gt;Target group&lt;/b&gt;&lt;/p&gt;&lt;p&gt;This course is compulsory for the students of Pharmacy Specialisation studies.&lt;br /&gt;&lt;/p&gt;&lt;p&gt;&lt;b&gt;Responsible person&lt;/b&gt;&lt;/p&gt;&lt;p&gt;Reeta Heikkilä/ UEF&lt;/p&gt;</t>
  </si>
  <si>
    <t>590735</t>
  </si>
  <si>
    <t>ERKO Lääkehuollon palveluita asiakkaan parhaaksi</t>
  </si>
  <si>
    <t>&lt;p&gt;Opintojakson suoritettuasi osaat:&lt;/p&gt;&lt;ul&gt;&lt;li&gt;kuvata palveluiden tuotteistamisen ja palvelumuotoilun perusperiaatteet&lt;/li&gt;&lt;li&gt;määritellä verkkoviestinnän ja -markkinoinnin erityispiirteet&lt;/li&gt;&lt;li&gt;tunnistaa oman asiantuntijuuden tuotteistamisen sekä sen markkinoinnin onnistumisen edellytykset&lt;/li&gt;&lt;li&gt;laatia palvelulle tuotteistamis- ja markkinointisuunnitelman&lt;/li&gt;&lt;li&gt;arvioida erilaisten verkkoviestinnän työkalujen soveltuvuutta palveluiden markkinointiin ja toteuttamiseen&lt;/li&gt;&lt;/ul&gt;</t>
  </si>
  <si>
    <t>&lt;p&gt;Opintojaksolla saat perusteet palveluiden tuotteistamisesta ja niiden soveltamisesta käytäntöön. &lt;/p&gt;</t>
  </si>
  <si>
    <t>&lt;p&gt;Itä-Suomen yliopiston (UEF) järjestämä opintojakso. Opintojaksolle ilmoittaudutaan UEF:n Peppi-järjestelmän kautta. Suoritettuaan kurssin opiskelija hakee opintojakson korvaavuutta Sisussa. Ohje: &lt;a href="https://studies.helsinki.fi/ohjeet/artikkeli/sisu-ohje-hyvaksilukemisen-hakeminen" target="_blank" rel="noopener noreferrer"&gt;https://studies.helsinki.fi/ohjeet/artikkeli/sisu-ohje-hyvaksilukemisen-hakeminen&lt;/a&gt;&lt;/p&gt;&lt;p&gt;&lt;b&gt;Suoritustavat &lt;/b&gt;&lt;/p&gt;&lt;p&gt;Opintojaksolla on seuraavat osiot: case-esimerkkejä avohuollon apteekkien ja sairaala-apteekkien tarjoamista palveluista, tuotteistamisen perusteet, palvelumuotoilun perusteet, hinnoittelu, markkinointiviestintä.&lt;/p&gt;&lt;p&gt;Opintojakson aikana työstät tuotteistamis- ja markkinointisuunnitelman. Suunnitelmaa on mahdollisuus painottaa sen mukaan, lähdetkö luomaan uutta palvelua vai kehittämään ja markkinoimaan olemassa olevaa palvelua.&lt;/p&gt;&lt;p&gt;Opiskelu koostuu lähipäivistä, verkkotallenteista ja -seminaareista, oppimistehtävistä ja vertaistyöskentelystä sekä omatoimisesta kirjallisuuteen tutustumisesta.&lt;/p&gt;
&lt;p&gt;&lt;b&gt;Arviointimenetelmät ja -kriteerit &lt;/b&gt;&lt;/p&gt;&lt;p&gt;Hyväksytty/hylätty.&lt;/p&gt;
&lt;p&gt;&lt;b&gt;Kohderyhmät &lt;/b&gt;&lt;/p&gt;&lt;p&gt;Farmasian erikoistumiskoulutusten opiskelijat.&lt;/p&gt;
&lt;p&gt;&lt;b&gt;Ajoitus&lt;/b&gt;&lt;br /&gt;&lt;/p&gt;&lt;p&gt;Opintojakso suositellaan suoritettavaksi syys-kevätlukukaudella 2024-2025. Opintojakso järjestetään joka toinen vuosi.&lt;/p&gt;
&lt;p&gt;&lt;b&gt;Mahdolliset opetuskielet&lt;/b&gt;&lt;/p&gt;&lt;p&gt;Suomi&lt;/p&gt;&lt;p&gt;&lt;b&gt;Opintojakson vastuuyliopisto&lt;/b&gt;&lt;br /&gt;Itä-Suomen yliopisto, farmasian laitos&lt;br /&gt;&lt;br /&gt;&lt;b&gt;Yhteyshenkilö&lt;/b&gt;&lt;br /&gt;Yliopistonlehtori Reeta Heikkilä, Apteekki-ja sairaalafarmasian erikoistumiskoulutus, Farmasian laitos, Itä-Suomen yliopisto, reeta.heikkila&amp;#64;uef.fi &lt;/p&gt;&lt;p&gt;&lt;b&gt;EQF-taso 6&lt;/b&gt;&lt;br /&gt;&lt;/p&gt;</t>
  </si>
  <si>
    <t>https://sisu.helsinki.fi/staff/studies/teacher//courseunit/otm-081860be-97d1-4d59-bcf8-c88c1aeca181/basicinfo</t>
  </si>
  <si>
    <t>ERKO Kundorienterade tjänster inom läkemedelsförsörjningen</t>
  </si>
  <si>
    <t>ERKO Pharmaceutical services for the benefit of the customer</t>
  </si>
  <si>
    <t>590740</t>
  </si>
  <si>
    <t>ERKO Muualla suoritettu opintojakso 1</t>
  </si>
  <si>
    <t>15                             op</t>
  </si>
  <si>
    <t>1                              - 15                             op</t>
  </si>
  <si>
    <t>Kaukiainen Kaisa</t>
  </si>
  <si>
    <t>https://sisu.helsinki.fi/staff/studies/teacher//courseunit/otm-7e5507c7-cb64-4837-908e-d0d7699cb077/basicinfo</t>
  </si>
  <si>
    <t>ERKO Studier vid en annan högskola 1</t>
  </si>
  <si>
    <t>ERKO Course taken at another University 1</t>
  </si>
  <si>
    <t>590741</t>
  </si>
  <si>
    <t>ERKO Muualla suoritettu opintojakso 2</t>
  </si>
  <si>
    <t>https://sisu.helsinki.fi/staff/studies/teacher//courseunit/otm-db2a6ee8-b1e8-4eaf-95c6-d96ab05bb345/basicinfo</t>
  </si>
  <si>
    <t>ERKO Studier vid en annan högskola 2</t>
  </si>
  <si>
    <t>ERKO Course taken at another University 2</t>
  </si>
  <si>
    <t>590742</t>
  </si>
  <si>
    <t>ERKO Muualla suoritettu opintojakso 3</t>
  </si>
  <si>
    <t>https://sisu.helsinki.fi/staff/studies/teacher//courseunit/otm-9765549e-a3ad-42f0-9ad2-7693abbcb24b/basicinfo</t>
  </si>
  <si>
    <t>ERKO Studier vid en annan högskola 3</t>
  </si>
  <si>
    <t>ERKO Course taken at another University 3</t>
  </si>
  <si>
    <t>590743</t>
  </si>
  <si>
    <t>ERKO Muu suoritus 1</t>
  </si>
  <si>
    <t>https://sisu.helsinki.fi/staff/studies/teacher//courseunit/otm-40257236-22b4-441b-b2e0-9f76da07b105/basicinfo</t>
  </si>
  <si>
    <t>590744</t>
  </si>
  <si>
    <t>ERKO Muu suoritus 2</t>
  </si>
  <si>
    <t>https://sisu.helsinki.fi/staff/studies/teacher//courseunit/otm-936fcfba-bee9-4f2e-b14a-c8083df6ae81/basicinfo</t>
  </si>
  <si>
    <t>590745</t>
  </si>
  <si>
    <t>ERKO Muu suoritus 3</t>
  </si>
  <si>
    <t>https://sisu.helsinki.fi/staff/studies/teacher//courseunit/otm-df3cfe20-2fca-4159-8dbc-1c8f6391a7c7/basicinfo</t>
  </si>
  <si>
    <t>FARM-102A</t>
  </si>
  <si>
    <t>Opetusapteekkiharjoittelu, harjoittelu 1</t>
  </si>
  <si>
    <t>Harjoitteluun liittyvä tiedotus, ohjeet ja oppimateriaali löytyvät harjoittelun Moodle-alueelta.</t>
  </si>
  <si>
    <t>14                             op</t>
  </si>
  <si>
    <t>&lt;p&gt;Ennen ensimmäistä harjoittelujaksoa opiskelijan tulee suorittaa vähintään seuraavat opintojaksot:&lt;/p&gt;&lt;ul&gt;&lt;li&gt;Lääkehuolto sosiaali- ja terveydenhuollossa (FARM-218)&lt;/li&gt;&lt;li&gt;Lääkehoitoprosessi ja sen johtaminen (FARM-219)&lt;/li&gt;&lt;li&gt;Farmakologia ja tautioppi I (FARM-215)&lt;/li&gt;&lt;li&gt;Farmakologia ja tautioppi II (FARM-216) &lt;/li&gt;&lt;li&gt;Farmakologia ja tautioppi III (FARM-217) &lt;/li&gt;&lt;li&gt;Lääkeneuvonta ja farmakoterapia (FARM-221) &lt;br /&gt;&lt;/li&gt;&lt;li&gt;Akateeminen vuorovaikutusosaaminen (KK-AIAKVU1OP tai KK-MOAKKO1SP)&lt;/li&gt;&lt;li&gt;Farmakokinetiikan ja farmakodynamiikan perusteet (FARM-214)&lt;/li&gt;&lt;li&gt;Lääkevalmiste I (FARM-314)&lt;/li&gt;&lt;li&gt;Lääkevalmiste II (FARM-313)&lt;/li&gt;&lt;li&gt;Farmaseuttinen mikrobiologia ja immunologia (FARM-206)&lt;/li&gt;&lt;li&gt;Farmasian laskuharjoitukset (FARM-303)&lt;/li&gt;&lt;li&gt;Harjoitteluinfot I, II ja III&lt;/li&gt;&lt;/ul&gt;&lt;p&gt;Vastaavat aiempina vuosina järjestetyt harjoitteluun vaadittavat opintojaksot näet vaihtamalla tämän opintojakson versioksi lkv 2022-2023 version.&lt;br /&gt;&lt;/p&gt;&lt;p&gt;&lt;br /&gt;&lt;/p&gt;&lt;p&gt;
&lt;/p&gt;</t>
  </si>
  <si>
    <t>&lt;p&gt;Ensimmäisen  harjoittelujakson tavoitteena on, että opiskelijalla on  harjoittelun  jälkeen perusvalmiudet toimia avohuollon apteekissa tai   sairaala-apteekissa. Opiskelija tuntee apteekin toimintaympäristön,   palvelut sekä toiminnan sisäisen organisoinnin. Keskeisiä ensimmäisellä   harjoittelujaksolla opittavia asioita ovat:&lt;/p&gt;&lt;p&gt;&lt;b&gt;1. Lääkkeiden toimittaminen ja lääkeneuvonta &lt;/b&gt;&lt;/p&gt;&lt;ul&gt;&lt;li&gt;lääkkeillä hoidettavien sairauksien hoitoperiaatteet &lt;/li&gt;&lt;li&gt;asiakkaan lääkelistan lukeminen kokonaisuutena ja mahdollisten lääkitysongelmien tunnistaminen&lt;/li&gt;&lt;li&gt;keskeiset viranomaismääräykset ja ohjeet&lt;/li&gt;&lt;li&gt;asiakaspalvelua ja lääkeneuvontaa koskevat toimintaperiaatteet&lt;/li&gt;&lt;li&gt;resepti- ja itsehoitolääkkeen toimittaminen&lt;/li&gt;&lt;li&gt;lääke- ja elämäntapaneuvonta&lt;/li&gt;&lt;li&gt;tietolähteiden käyttö&lt;/li&gt;&lt;li&gt;lääkeaineet, -valmisteet ja -muodot sekä niiden vaikutus tehoon ja turvallisuuteen&lt;/li&gt;&lt;li&gt;tuntee eläinlääkinnän perusteet ja tietolähteet ja osaa soveltaa tietoa käytäntöön&lt;/li&gt;&lt;/ul&gt;&lt;p&gt;&lt;b&gt;2. Apteekin toimintaperiaatteiden tunteminen &lt;/b&gt;&lt;/p&gt;&lt;ul&gt;&lt;li&gt;tuotevalikoima ja logistiikka&lt;/li&gt;&lt;li&gt;apteekin toimintaohjeet ja laatujärjestelmä&lt;/li&gt;&lt;li&gt;apteekkiohjelmat ja tietojärjestelmät &lt;/li&gt;&lt;li&gt;sähköiset palvelut/työkalut/tietokannat&lt;/li&gt;&lt;li&gt;lääkitysturvallisuustyö&lt;/li&gt;&lt;li&gt;sisäinen työnjako ja työnkuvat&lt;/li&gt;&lt;li&gt;henkilöstöhallinto ja ammattitaidon ylläpitäminen&lt;/li&gt;&lt;li&gt;työturvallisuusperiaatteet&lt;/li&gt;&lt;li&gt;oma- ja sopimusvalmistus&lt;/li&gt;&lt;/ul&gt;&lt;p&gt;&lt;b&gt;3. Oma ammatillinen kehittyminen &lt;/b&gt;&lt;/p&gt;&lt;ul&gt;&lt;li&gt;viestintätaidot&lt;/li&gt;&lt;li&gt;palaute&lt;/li&gt;&lt;li&gt;oman toiminnan arviointi ja tavoitteiden asettaminen&lt;/li&gt;&lt;/ul&gt;&lt;p&gt;Sairaala-apteekkiharjoittelun  tavoitteet on kuvattu ”Työ opiksi!  Sairaala-apteekissa” -työkirjassa  ja työkirjan liitteenä olevassa  ydinainesanalyysissä.&lt;/p&gt;</t>
  </si>
  <si>
    <t>&lt;p&gt;Tutkintoon   kuuluva harjoittelu on osa Tieteellinen ajattelu ja  ammatillinen kasvu   -juonnetta.  Harjoittelun aikana opiskelija  soveltaa teoriaopinnoissa saamiaan valmiuksia käytännön työhön sekä  oppii sellaisia taitoja, joita on tarkoituksenmukaista harjoitella  aidossa työympäristössä.    Harjoittelulla on merkittävä tehtävä  ammattiosaamisen kehittymisessä,   ammattiin sosiaalistumisessa ja  farmaseuttisen työn hahmottamisessa   osana terveydenhuoltoa.&lt;/p&gt;&lt;p&gt;Tutkintoon  kuuluva harjoittelu suoritetaan  kahdessa kolmen kuukauden  jaksossa,  joista toinen voidaan suorittaa  enintään kolme kuukautta  kestävänä  jaksona sairaala-apteekissa. Lisäksi  on mahdollista  harjoitella  enintään kolme kuukautta ulkomailla jonkin  toisen  Pohjoismaan tai  Euroopan Unioniin (EU) tai Euroopan talousalueeseen (ETA) kuuluvan maan  avohuollon   apteekissa tai sairaala-apteekissa. Mahdollisuudesta  suorittaa osa   harjoittelusta EU:n/ETA:n ulkopuolisen maan apteekissa  tai sairaala-apteekissa   on sovittava erikseen opintojakson  vastuuhenkilön kanssa.&lt;/p&gt;&lt;p&gt;Ensimmäisen harjoittelujakson aikana   opiskelija harjoittelee  perusvalmiuksia toimia avohuollon apteekissa   ja/tai sairaala-apteekissa.  Harjoittelujaksojen sisällöt on kuvattu   tarkemmin kunkin  harjoittelujakson Työ opiksi! -kirjassa.&lt;/p&gt;</t>
  </si>
  <si>
    <t>&lt;h5&gt;Suoritustavat&lt;/h5&gt;&lt;p&gt;Opiskelijat   hankkivat itse  harjoittelupaikkansa ja ilmoittavat siitä tiedekuntaan erikseen  annettujen ohjeiden mukaisesti.   Harjoittelu tapahtuu  opetusapteekeissa, joita ovat Yliopiston Apteekki   sivuapteekkeineen,  Itä-Suomen yliopiston apteekki sekä tiedekunnan   tarkoitukseen  hyväksymät yksityiset apteekit ja sairaala-apteekit.   Opetusapteekkien  tiedot löytyvät harjoittelun Moodle-alueelta. &lt;br /&gt; &lt;br /&gt;    Harjoittelujakso (15 op) koostuu itse harjoittelusta (14 op) sekä    harjoittelun aikana täytettävästä työkirjasta ja/tai    oppimispäiväkirjasta ja harjoittelun jälkeen annettavasta kirjallisesta    palautteesta (1 op). Lisäksi jokainen opiskelija osallistuu kolmeen    pakolliseen harjoittelun infotilaisuuteen.&lt;/p&gt;&lt;p&gt;&lt;b&gt;Harjoitteluinfo I&lt;/b&gt; (koskee 1. vuosikurssin opiskelijoita)&lt;/p&gt;&lt;p&gt;&lt;b&gt;Harjoitteluinfo II&lt;/b&gt; (koskee 2. vuosikurssin opiskelijoita)&lt;/p&gt;&lt;p&gt;&lt;b&gt;Harjoitteluinfo III&lt;/b&gt; (koskee 2. vuosikurssin opiskelijoita)&lt;/p&gt;&lt;p&gt;&lt;b&gt;Ilmoittaudu myös opintojaksolle FARM-102B!&lt;/b&gt;&lt;/p&gt;&lt;br /&gt;&lt;h5&gt;Arviointimenetelmät ja -kriteerit&lt;/h5&gt;&lt;p&gt;Hyväksytty- Hylätty&lt;/p&gt;&lt;h5&gt;Kohderyhmät&lt;/h5&gt;&lt;p&gt;Toisen vuoden farmaseutti- ja proviisoriopiskelijat&lt;/p&gt;&lt;p&gt;&lt;/p&gt;&lt;h5&gt;Suositeltava suoritusajankohta tai -vaihe &lt;/h5&gt;&lt;h5&gt;&lt;/h5&gt;&lt;p&gt;Ensimmäinen harjoittelujakso suoritetaan toisen opiskeluvuoden maalis-kesäkuussa. Harjoittelujakson pituus on 13 viikkoa.&lt;/p&gt;&lt;h5&gt;Vastuuhenkilö&lt;/h5&gt;&lt;p&gt;Tiedekunnassa   harjoittelusta vastaa sosiaalifarmasian professori Marja Airaksinen ja   apteekkiharjoittelun käytännön järjestelyistä yliopisto-opettaja Katja Leiman. Kussakin opetusapteekissa vastuuhenkilönä toimii apteekkari tai   hänen nimeämänsä proviisori. Mahdollisista harjoittelua koskevista poikkeusjärjestelyistä päättävät sosiaalifarmasian professori ja   harjoittelusta vastaava yliopisto-opettaja.&lt;/p&gt;&lt;h5&gt;EQF-taso&lt;/h5&gt;&lt;p&gt;alempi korkeakoulututkinto / EQF-taso 6&lt;/p&gt;&lt;p&gt;&lt;/p&gt;</t>
  </si>
  <si>
    <t>https://sisu.helsinki.fi/staff/studies/teacher//courseunit/otm-79088c8f-f7ab-40b8-80ac-839b4182ca83/basicinfo</t>
  </si>
  <si>
    <t>Undervisningsapotekspraktik, praktik 1</t>
  </si>
  <si>
    <t>Practical Training in Teaching Pharmacy, Practical training 1</t>
  </si>
  <si>
    <t>FARM-102B</t>
  </si>
  <si>
    <t>Harjoittelukirja ja palaute, harjoittelu 1</t>
  </si>
  <si>
    <t xml:space="preserve"> &lt;br /&gt;</t>
  </si>
  <si>
    <t>https://sisu.helsinki.fi/staff/studies/teacher//courseunit/otm-f5bd0173-3b24-4cc5-8b3b-7d56d70d4dda/basicinfo</t>
  </si>
  <si>
    <t>Praktikbok och feedbacktillfälle, praktik 1</t>
  </si>
  <si>
    <t>Practical Training Exercice Book and Feedback Session, Practical training 1</t>
  </si>
  <si>
    <t>FARM-103A</t>
  </si>
  <si>
    <t>Opetusapteekkiharjoittelu, harjoittelu 2</t>
  </si>
  <si>
    <t>&lt;p&gt;Ennen lähtöään toiselle harjoittelujaksolle jokaisen opiskelijan tulee suorittaa vähintään seuraavat opintojaksot:&lt;/p&gt;&lt;ul&gt;&lt;li&gt;Farmaseutin tutkintoon kuuluva harjoittelu 1 (FARM-102A ja FARM-102B)&lt;/li&gt;&lt;/ul&gt;&lt;p&gt;Lisäksi tulee opiskelijan olla osallistunut FARM-210
Johdatus lääkehoidon arviointiin (LHA) -opintojakson opetukseen.&lt;/p&gt;</t>
  </si>
  <si>
    <t>&lt;p&gt;&lt;b&gt;Toisen &lt;/b&gt;harjoittelujakson tavoitteena on syventää opiskelijan  tietämystä apteekin toiminnoista, palveluista ja johtamisesta sekä  kehittää vaativimmissa farmaseuttisissa tehtävissä, erityisesti  lääkehoitojen seurannassa ja arvioinnissa, tarvittavia taitoja.  Keskeisiä toisella harjoittelujaksolla opittavia asioita ovat:&lt;/p&gt;&lt;p&gt;&lt;b&gt;1. &lt;/b&gt;&lt;b&gt;Turvallinen ja rationaalinen lääkehoito: Sairauksien  hoitoperiaatteet, lääkehoitojen tuntemus ja lääkehoidon riskien  arviointi, asiakkaan lääkehoidon hahmottaminen kokonaisuutena ja sen  tarkoituksenmukaisuuden arviointi &lt;/b&gt;&lt;/p&gt;&lt;ul&gt;&lt;li&gt;pystyy vaativaan tiedonlähteiden käyttöön ja tiedon soveltamiseen&lt;/li&gt;&lt;li&gt;tuntee
 ja osaa soveltaa käytäntöön keskeisten sairauksien hoitoperiaatteita, 
on tutustunut valtakunnallisiin hoito-ohjelmiin ja niiden hyödyntämiseen
 apteekin toiminnassa&lt;/li&gt;&lt;li&gt;tuntee omahoidon ja lääkehoidon seurannan periaatteet ja niiden soveltamisen asiakastyöhön&lt;/li&gt;&lt;li&gt;tuntee hoitoon sitoutumisen merkityksen ja käytännön keinoja sen parantamiseksi&lt;/li&gt;&lt;li&gt;tuntee lääkeaineet, -valmisteet ja -muodot ja osaa hyödyntää tietoa lääkehoidon valinnassa&lt;/li&gt;&lt;li&gt;tunnistaa
 lääkehoidot, joiden yhteydessä tulee kiinnittää erityistä huomiota 
yhteis- ja haittavaikutuksiin sekä muihin lääkitysongelmiin ja 
harjaantuu ratkaisemaan niitä&lt;/li&gt;&lt;li&gt;tuntee kasvirohdosvalmisteiden ja 
ravintolisien yleisimmät yhteis- ja haittavaikutukset sekä ravintolisien
 saantisuositukset ja rajoitukset eri ikä- ja asiakasryhmissä&lt;/li&gt;&lt;li&gt;oppii tunnistamaan ammattieettisesti haastavia tilanteita ja kehittämään ongelmanratkaisutaitoja niiden selvittämiseksi&lt;/li&gt;&lt;li&gt;tunnistaa
 keskeiset riskilääkkeet ja lääkkeiden käytön riskiryhmät ja osaa 
keinoja riskien potilaskohtaiseen ehkäisyyn (mm. lapset, raskaana 
olevat, iäkkäät)&lt;/li&gt;&lt;/ul&gt;&lt;p&gt; &lt;b&gt;2. Apteekkipalvelut &lt;/b&gt;&lt;/p&gt;&lt;ul&gt;&lt;li&gt;tuntee apteekin ammatillisten palvelujen tuottamisen ja toteutuksen periaatteet&lt;/li&gt;&lt;li&gt;tuntee lääkehoidon arvioinnin periaatteet ja osaa soveltaa niitä asiakastyössä&lt;/li&gt;&lt;li&gt;oppii moniammatillisen työskentelyn ja sidosryhmäyhteistyön taitoja&lt;/li&gt;&lt;/ul&gt;&lt;p&gt; &lt;b&gt;3. Johtaminen apteekissa: Apteekin strategiatyö ja liiketoiminnan suunnittelu, töiden organisointi ja henkilöstöjohtaminen &lt;br /&gt;&lt;/b&gt;&lt;/p&gt;&lt;ul&gt;&lt;li&gt;hahmottaa logistiikan ja tietojärjestelmien merkityksen apteekin koko toiminnassa&lt;/li&gt;&lt;li&gt;tuntee toimenpiteet ja käytännöt lääkitysturvallisuuden varmistamiseen organisaationäkökulmasta&lt;/li&gt;&lt;li&gt;tuntee
 apteekin laatujärjestelmän toiminnan (mm. toimintaohjeet, 
dokumentointi, raportointi) ja sen hyödyntäminen toiminnan ohjauksessa&lt;/li&gt;&lt;li&gt;tuntee apteekinhoitoon liittyviä käytäntöjä&lt;/li&gt;&lt;li&gt;ymmärtää apteekin strategiatyöhön ja liiketoimintaan liittyviä periaatteita&lt;/li&gt;&lt;li&gt;perehtyy apteekin henkilöstöhallintoon, koulutukseen ja tiedottamiseen liittyviin asioihin&lt;/li&gt;&lt;li&gt;tutustuu sidosryhmäyhteistyön, markkinoinnin ja terveydenhuoltoyhteystyön toteutukseen apteekissa johtamisen näkökulmasta&lt;/li&gt;&lt;/ul&gt;&lt;p&gt; &lt;b&gt;4. Oma ammatillinen kehittyminen ja työelämätaidot &lt;br /&gt;&lt;/b&gt;&lt;/p&gt;&lt;ul&gt;&lt;li&gt;ammattiosaaminen ja viestintätaidot&lt;/li&gt;&lt;li&gt;osana oppivaa organisaatiota toimiminen&lt;/li&gt;&lt;li&gt;oman toiminnan arviointi ja tavoitteiden asettaminen&lt;/li&gt;&lt;/ul&gt;&lt;p&gt;Sairaala-apteekkiharjoittelun tavoitteet on kuvattu ”Työ opiksi!  Sairaala-apteekissa” -työkirjassa ja työkirjan liitteenä olevassa  ydinainesanalyysissä.&lt;/p&gt;</t>
  </si>
  <si>
    <t>&lt;p&gt;Tutkintoon kuuluva harjoittelu on osa Tieteellinen ajattelu ja  ammatillinen kasvu -juonnetta. Harjoittelun aikana opiskelija soveltaa  teoriaopinnoissa saamiaan valmiuksia käytännön työhön sekä oppii  sellaisia taitoja, joita on tarkoituksenmukaista harjoitella aidossa  työympäristössä. Harjoittelulla on merkittävä tehtävä ammattiosaamisen  kehittymisessä, ammattiin sosiaalistumisessa ja farmaseuttisen työn  hahmottamisessa osana terveydenhuoltoa.&lt;/p&gt;&lt;p&gt;Tutkintoon kuuluva  harjoittelu suoritetaan kahdessa kolmen kuukauden jaksossa, joista  toinen voidaan suorittaa enintään kolme kuukautta kestävänä jaksona  sairaala-apteekissa. Lisäksi on mahdollista harjoitella enintään kolme  kuukautta ulkomailla jonkin toisen Pohjoismaan tai Euroopan Unioniin  (EU) tai Euroopan talousalueeseen (ETA) kuuluvan maan avohuollon  apteekissa tai sairaala-apteekissa. Mahdollisuudesta suorittaa osa  harjoittelusta EU:n/ETA:n ulkopuolisen maan apteekissa tai  sairaala-apteekissa on sovittava erikseen opintojakson vastuuhenkilön  kanssa.&lt;/p&gt;&lt;p&gt;Toisella harjoittelujaksolla opiskelija syventää  ensimmäisellä  harjoittelujaksolla opittuja taitoja. Harjoittelujaksojen  sisällöt on  kuvattu tarkemmin kunkin harjoittelujakson Työ opiksi!  -kirjassa.&lt;/p&gt;</t>
  </si>
  <si>
    <t>&lt;h5&gt;Suoritustavat&lt;/h5&gt;&lt;p&gt;Opiskelijat hankkivat itse
harjoittelupaikkansa ja ilmoittavat siitä tiedekuntaan erikseen annettujen
ohjeiden mukaisesti. Harjoittelu tapahtuu opetusapteekeissa, joita ovat
Yliopiston Apteekki sivuapteekkeineen, Itä-Suomen yliopiston apteekki sekä
tiedekunnan tarkoitukseen hyväksymät yksityiset apteekit ja sairaala-apteekit.
Opetusapteekkien tiedot löytyvät harjoittelun Moodle-alueelta. &lt;/p&gt;&lt;p&gt;Harjoittelujakso (15 op) koostuu itse harjoittelusta (14 op) sekä  harjoittelun aikana täytettävästä työkirjasta ja/tai  oppimispäiväkirjasta ja opiskelijan kirjallisesta palautteesta (1 op). &lt;b&gt;Ilmoittaudu myös opintojaksolle FARM-103B!&lt;/b&gt;&lt;/p&gt;&lt;p&gt;&lt;b&gt;&lt;br /&gt;&lt;/b&gt;&lt;/p&gt;&lt;p&gt; &lt;/p&gt;&lt;h5&gt;Arviointimenetelmät ja -kriteerit&lt;/h5&gt;&lt;p&gt;Hyväksytty - hylätty&lt;/p&gt;&lt;h5&gt;Kohderyhmät&lt;/h5&gt;&lt;p&gt;Kolmannen vuoden farmaseutti- ja proviisoriopiskelijat&lt;/p&gt;&lt;h5&gt;Suositeltava suoritusajankohta tai -vaihe &lt;/h5&gt;&lt;h5&gt;&lt;/h5&gt;&lt;p&gt;Toinen harjoittelujakso suoritetaan kolmannen opiskeluvuoden marras-tammikuussa. Harjoittelujakson pituus on 13 viikkoa.&lt;/p&gt;&lt;br /&gt;&lt;h5&gt;Vastuuhenkilö&lt;/h5&gt;&lt;p&gt;Tiedekunnassa  harjoittelusta vastaa sosiaalifarmasian professori Marja Airaksinen ja  apteekkiharjoittelun käytännön järjestelyistä yliopisto-opettaja Katja Leiman. Kussakin opetusapteekissa vastuuhenkilönä toimii apteekkari tai  hänen nimeämänsä proviisori. Mahdollisista poikkeusjärjestelyistä tulee sopia opintojakson vastuuhenkilön kanssa. &lt;br /&gt;&lt;/p&gt;&lt;h5&gt;EQF-taso&lt;/h5&gt;&lt;p&gt;alempi korkeakoulututkinto / EQF-taso 6&lt;/p&gt;&lt;p&gt;&lt;/p&gt;</t>
  </si>
  <si>
    <t>https://sisu.helsinki.fi/staff/studies/teacher//courseunit/otm-a38a3a11-a366-4120-a82e-c02b801b9eea/basicinfo</t>
  </si>
  <si>
    <t>Undervisningsapotekspraktik, praktik 2</t>
  </si>
  <si>
    <t>Practical Training in Teaching Pharmacy, Practical training 2</t>
  </si>
  <si>
    <t>FARM-103B</t>
  </si>
  <si>
    <t>Harjoittelukirja ja palaute, harjoittelu 2</t>
  </si>
  <si>
    <t>https://sisu.helsinki.fi/staff/studies/teacher//courseunit/otm-36bb662e-0bbf-4f62-9ab9-cd70af5f6493/basicinfo</t>
  </si>
  <si>
    <t>Praktikbok och feedbacktillfälle, praktik 2</t>
  </si>
  <si>
    <t>Practical Training Exercice Book and Feedback Session, Practical training 2</t>
  </si>
  <si>
    <t>FARM-104</t>
  </si>
  <si>
    <t>Kandidaatintutkielma farmaseutin tutkinnossa</t>
  </si>
  <si>
    <t>&lt;p&gt;&lt;b&gt;Pakollinen:&lt;/b&gt; Opiskelijan itse keräämä kirjallisuus tutkielma-aiheestaan.&lt;/p&gt;
&lt;p&gt;&lt;b&gt;Vapaaehtoinen:&lt;/b&gt;&lt;/p&gt;
&lt;ul&gt;&lt;li&gt;Hirsjärvi, Remes &amp;amp; Sajavaara: Tutki ja kirjoita, ISBN 978-951-26-5635-6, Tammi.&lt;/li&gt;&lt;li&gt;Korpela: Kirjoita asiaa. Arkisen asiakirjoittamisen opas. &lt;a href="http://www.cs.tut.fi/%7Ejkorpela/kirj/index.html" target="_blank" rel="noopener noreferrer"&gt;www.cs.tut.fi/~jkorpela/kirj/index.html&lt;/a&gt;&lt;/li&gt;&lt;li&gt;Korpela: Nykyajan kielenopas. &lt;a href="http://www.cs.tut.fi/%7Ejkorpela/kielenopas/" target="_blank" rel="noopener noreferrer"&gt;www.cs.tut.fi/~jkorpela/kielenopas/&lt;/a&gt;&lt;/li&gt;&lt;li&gt;Kirjoittajan ABC-kortti. &lt;a href="http://webcgi.oulu.fi/oykk/abc/" target="_blank" rel="noopener noreferrer"&gt;http://webcgi.oulu.fi/oykk/abc/&lt;/a&gt;&lt;/li&gt;&lt;li&gt;Kielijelppi. &lt;a href="http://www.kielijelppi.fi/" target="_blank" rel="noopener noreferrer"&gt;www.kielijelppi.fi/&lt;/a&gt;&lt;/li&gt;&lt;li&gt;Språkhjälpen. &lt;a href="http://www.sprakhjalpen.fi/" target="_blank" rel="noopener noreferrer"&gt;www.sprakhjalpen.fi/&lt;/a&gt;&lt;/li&gt;&lt;li&gt;Reading Room. &lt;a href="http://kielikeskus.helsinki.fi/vkk/rr/index.php" target="_blank" rel="noopener noreferrer"&gt;http://kielikeskus.helsinki.fi/vkk/rr/index.php&lt;/a&gt;&lt;/li&gt;&lt;/ul&gt;&lt;br /&gt; &lt;br /&gt;</t>
  </si>
  <si>
    <t>Harju Elina;Holm Yvonne;Junnila Atte;Karhu Tuuli;Koivuniemi Artturi;Pohjanoksa-Mäntylä Marika;Saarinen Jukka</t>
  </si>
  <si>
    <t>Sippola Elisa;Zotow Minka</t>
  </si>
  <si>
    <t>590041 Lopputyö / laajuus: 6 op / Opintojaksosta käytetään 6 op</t>
  </si>
  <si>
    <t>&lt;p&gt;Ennen opintojakson aloittamista opiskelijalla on oltava suoritettuna Vieraan kielen opintoja 2 op sekä vähintään 80 opintopistettä farmaseutin tutkinnon pakollisista opinnoista. Suoritettujen opintojen pitää sisältää seuraavat opintojaksot: &lt;br /&gt;&lt;/p&gt;&lt;ul&gt;&lt;li&gt;Biofarmasia: FARM-212 Biofarmasia ja FARM-204 Farmakokinetiikka tai FARM-214 Farmakokinetiikan ja farmakodynamiikan perusteet &lt;/li&gt;&lt;li&gt;Farmaseuttinen biologia: FARM-301 Biotieteiden perusteet farmasiassa&lt;/li&gt;&lt;li&gt;Farmakologia: FARM-202 Systemaattinen farmakologia tai FARM-215 Farmakologia ja tautioppi I, FARM-216 Farmakologia ja tautioppi II sekä FARM-217 Farmakologia ja tautioppi III&lt;br /&gt;&lt;/li&gt;&lt;li&gt;Farmaseuttinen kemia: FARM-304 Farmaseuttinen kemia&lt;/li&gt;&lt;li&gt;Farmasian teknologia ja teollisuusfarmasia: FARM-314 Lääkevalmiste I&lt;/li&gt;&lt;li&gt;Sosiaalifarmasia: FARM-207 Lääkehuolto terveydenhuollossa tai FARM-218 Lääkehuolto sosiaali- ja terveydenhuollossa &lt;/li&gt;&lt;/ul&gt;
&lt;p&gt;Ks. myös lisätiedot.&lt;/p&gt;</t>
  </si>
  <si>
    <t>&lt;p&gt;&lt;b&gt;Tiedolliset:&lt;/b&gt;&lt;/p&gt;
&lt;p&gt;Opintojakson päätyttyä opiskelija&lt;/p&gt;
&lt;p&gt;•    ymmärtää, miten tieteellinen ajattelu eroaa arkiajattelusta ja mistä tieteellinen tieto syntyy&lt;/p&gt;
&lt;p&gt;•    ymmärtää farmasian tutkimuksessa käytettyjä tutkimusmenetelmiä&lt;/p&gt;
&lt;p&gt;&lt;b&gt;Taidolliset:&lt;/b&gt;&lt;/p&gt;
&lt;p&gt;Opintojakson päätyttyä opiskelija&lt;/p&gt;
&lt;p&gt;•    osaa suunnitella ja toteuttaa tieteellisen tekstin kirjoittamisprosessin&lt;/p&gt;
&lt;p&gt;•    osaa etsiä, lukea, arvioida kriittisesti ja käyttää tieteellistä lähdemateriaalia&lt;/p&gt;
&lt;p&gt;•    osaa tuottaa tieteellistä tekstiä sujuvalla ja lähes virheettömällä kielellä lähdemateriaaliin perustuen&lt;/p&gt;
&lt;p&gt;•    osaa viitata lähdemateriaaliin tieteellisten käytänteiden mukaisesti&lt;/p&gt;
&lt;p&gt;•    osaa valmistella ja esittää tieteellisen suullisen esityksen tai posterin sekä keskustella aiheestaan&lt;/p&gt;
&lt;p&gt;•    osaa antaa ja vastaanottaa palautetta&lt;/p&gt;</t>
  </si>
  <si>
    <t>&lt;h5&gt;&lt;b&gt;Ydinaines&lt;/b&gt;&lt;/h5&gt;&lt;ul&gt;&lt;li&gt;Tiedot: Oman tutkielman aihepiirin hallinta.&lt;/li&gt;&lt;li&gt;Taidot: Alan
 tiedonlähteiden käyttö, tieteellisen lähdemateriaalin arviointi, 
olennaisten asioiden löytäminen lähdemateriaalista, sujuvan tekstin 
tuottaminen, viittaaminen lähdemateriaaliin, kyky omaan pohdintaan 
kerätyn materiaalin pohjalta, selkeä ja johdonmukainen suullinen 
ilmaisu/ taito koota ja esittää jäsennelty posteri työn keskeisistä 
asioista.&lt;/li&gt;&lt;/ul&gt;&lt;h5&gt;&lt;b&gt;Täydentävä tietämys&lt;/b&gt;&lt;/h5&gt;&lt;ul&gt;&lt;li&gt;Tiedot: Oman tutkielman aihepiirin syvällinen hallinta, muiden tutkielmantekijöiden aihealueiden tuntemus, oman tutkielma-aiheen uusimman 
tutkimustiedon seuranta.&lt;/li&gt;&lt;li&gt;Taidot: Tieteellisen tekstin 
tuottaminen, alan tiedonlähteiden monipuolinen käyttö, omien 
johtopäätösten tekeminen, tieteellisten esitysten arviointi ja niiden 
kommentoiminen.&lt;/li&gt;&lt;/ul&gt;&lt;h5&gt;&lt;b&gt;Erityistietämys&lt;/b&gt;&lt;/h5&gt;&lt;ul&gt;&lt;li&gt;Tiedot: Muiden tutkielmantekijöiden aihepiirien hyvä tuntemus, oman opintosuunnan uusimman tutkimustiedon seuranta.&lt;/li&gt;&lt;li&gt;Taidot:
 Oman tutkielman aihepiirin kriittinen ja pohtiva tarkastelu, omien 
perusteltujen johtopäätösten tekeminen, rakentavan palautteen antaminen 
ja vastaanottaminen tieteellisestä esityksestä.&lt;/li&gt;&lt;/ul&gt;</t>
  </si>
  <si>
    <t>&lt;h5&gt;&lt;b&gt;Suoritustavat &lt;/b&gt;&lt;br /&gt;&lt;/h5&gt;&lt;p&gt;&lt;b&gt;Pakolliset suoritukset:&lt;/b&gt;&lt;/p&gt;&lt;ul&gt;&lt;li&gt;Opintosuuntien infotilaisuuksiin osallistuminen &lt;br /&gt;&lt;/li&gt;&lt;li&gt;Kirjallinen tutkielma ja siihen mahdollisesti liittyvä pienimuotoinen tutkimus.&lt;/li&gt;&lt;li&gt;Seminaariesityksen valmisteleminen, sen esittäminen 
ja symposiumiin osallistuminen. Ohjeet seminaarien 
valmistelemiseen annetaan myöhemmin. Kandidaattitutkielman on oltava viimeistelyä 
vaille valmis ennen symposiumia.&lt;/li&gt;&lt;li&gt;Toisen opiskelijan tutkielmaseminaarin opponointi kunkin opintosuunnan ohjeiden mukaan.&lt;/li&gt;&lt;li&gt;Vertaispalautteen antaminen toiselle opiskelijalle.&lt;/li&gt;&lt;/ul&gt;&lt;p&gt;&lt;b&gt;Vapaaehtoiset suoritukset:&lt;/b&gt;&lt;/p&gt;&lt;ul&gt;&lt;li&gt;Tiedonhaun verkko-opetusmateriaaliin tutustuminen ja tarvittaessa osallistuminen tiedonhaun ohjaukseen&lt;/li&gt;&lt;/ul&gt;&lt;ul&gt;&lt;li&gt;Osallistuminen
 opintosuuntien järjestämiin tutkielman tekemistä tukeviin yhteisiin 
tapaamisiin. &lt;br /&gt;&lt;/li&gt;&lt;/ul&gt;&lt;p&gt;Ks. tarkemmat suoritustavat &lt;a href="https://moodle.helsinki.fi" target="_blank" rel="noopener noreferrer"&gt;Moodlesta&lt;/a&gt;.&lt;/p&gt;&lt;p&gt;&lt;b&gt;&lt;br /&gt;&lt;/b&gt;&lt;/p&gt;&lt;h5&gt;&lt;b&gt;Arviointimenetelmät ja -kriteerit &lt;/b&gt;&lt;br /&gt;&lt;/h5&gt;&lt;p&gt;Arvioidaan asteikolla 0-5 perustuen tutkielman arviointimatriisin, joka on saatavilla Opiskelijan ohjeista.&lt;/p&gt;&lt;p&gt;&lt;b&gt;&lt;br /&gt;&lt;/b&gt;&lt;/p&gt;&lt;h5&gt;&lt;b&gt;Oppimista tukevat aktiviteetit ja menetelmät &lt;/b&gt;&lt;br /&gt;&lt;/h5&gt;&lt;p&gt;Opintojaksolla käytetään sähköistä oppimisympäristöä &lt;a href="https://moodle.helsinki.fi" target="_blank" rel="noopener noreferrer"&gt;Moodlea&lt;/a&gt;, josta löytyy opintosuuntien tutkielma-aiheet ja tarkempia ohjeita. Ks. ohjeet myös Opiskelijan ohjeista.&lt;/p&gt;&lt;p&gt;&lt;br /&gt;&lt;/p&gt;&lt;h5&gt;&lt;b&gt;Kohderyhmät &lt;/b&gt;&lt;br /&gt;&lt;/h5&gt;&lt;p&gt;Opintojakso on pakollinen farmaseutin koulutusohjelmassa.&lt;/p&gt;&lt;br /&gt;&lt;h5&gt;Suositeltava suoritusajankohta tai -vaihe &lt;br /&gt;&lt;/h5&gt;&lt;p&gt;Järjestetään lukuvuosittain. Opintojakso suoritetaan farmaseutin 
tutkinnon kolmantena lukuvuotena. Kandidaatintutkielmaan ilmoittaudutaan elokuussa 
suoraan yhteen tiedekunnan opintosuuntaan. Ruotsinkieliset opiskelijat 
voivat halutessaan ilmoittaa tekevänsä työnsä ruotsiksi.&lt;/p&gt;&lt;p&gt;&lt;br /&gt;&lt;/p&gt;&lt;h5&gt;&lt;b&gt;Opintokokonaisuus &lt;/b&gt;&lt;br /&gt;&lt;/h5&gt;&lt;p&gt;Farmaseutin tutkinnon Juonne 1: Tieteellinen ajattelu ja ammatillinen kasvu&lt;/p&gt;&lt;p&gt;&lt;br /&gt;&lt;/p&gt;&lt;h5&gt;&lt;b&gt;Opetuskielet &lt;/b&gt;&lt;br /&gt;&lt;/h5&gt;&lt;h5&gt;&lt;/h5&gt;&lt;p&gt;Opetuskieli on suomi tai ruotsi.&lt;/p&gt;&lt;br /&gt;&lt;h5&gt;&lt;b&gt;Lisätiedot&lt;/b&gt;&lt;/h5&gt;
&lt;p&gt;Niissä opintosuunnissa, joissa kandidaatintutkielmaan hakeutuvia on enemmän kuin kyseiseen opintosuuntaan voidaan ottaa ohjattavaksi, tutkielmantekijät valitaan opintomenestyksen perusteella. Valintaperusteina käytetään esitietovaatimuksina olevia ko. opintosuuntien opintojaksoja. Tutkielma-aiheet jaetaan sen jälkeen, kun opiskelijat on valittu opintosuuntiin.&lt;/p&gt;
&lt;p&gt;Kandidaatintutkielma jätetään tarkastettavaksi sähköisessä muodossa Moodleen. Tutkielman hyväksyy kaksi tarkastajaa, joista toinen on tutkielman ohjaaja. &lt;br /&gt;&lt;/p&gt;&lt;p&gt;Tutkielmat tarkistetaan arvosteltavaksi luovuttamisen yhteydessä yliopiston käytössä olevassa plagiaatintunnistusjärjestelmässä.&lt;/p&gt;
&lt;p&gt;Opintosuuntien vastuuhenkilöt:&lt;br /&gt;Biofarmasia: Tutkijatohtori Artturi Koivuniemi&lt;br /&gt;Farmakologia: Yliopistonlehtori Tuuli Karhu&lt;br /&gt;Farmaseuttinen biologia: Yliopistonlehtori Yvonne Holm&lt;br /&gt;Farmaseuttinen kemia: Yliopistonlehtori Jukka Saarinen&lt;br /&gt;Farmasian teknologia ja teollisuusfarmasia: Väitöskirjatutkija Elina Harju&lt;br /&gt;Sosiaalifarmasia: Yliopistonlehtori Marika Pohjanoksa-Mäntylä&lt;/p&gt;&lt;h5&gt;EQF-taso&lt;/h5&gt;&lt;p&gt;alempi korkeakoulututkinto / EQF-taso 6&lt;/p&gt;&lt;p&gt;&lt;/p&gt;</t>
  </si>
  <si>
    <t>https://sisu.helsinki.fi/staff/studies/teacher//courseunit/otm-f531cecb-a3cf-4aeb-8d45-23272fae7e23/basicinfo</t>
  </si>
  <si>
    <t>Kandidatavhandling i farmaceutexamen</t>
  </si>
  <si>
    <t>590041 Examensarbete / omfattning: 6 sp / 6 sp av studieavnsnittet används</t>
  </si>
  <si>
    <t>Bachelor's Thesis in Pharmacy</t>
  </si>
  <si>
    <t>590041 Bachelor's Essay / credits: 6 cr / 6 cr will be substituted from this course</t>
  </si>
  <si>
    <t>FARM-105</t>
  </si>
  <si>
    <t>Kypsyysnäyte</t>
  </si>
  <si>
    <t>590166 Englanninkielinen kypsyysnäyte / laajuus: 0 op / Opintojaksosta käytetään  op;590165 Ruotsinkielinen kypsyysnäyte / laajuus: 0 op / Opintojaksosta käytetään  op;590164 Suomenkielinen kypsyysnäyte / laajuus: 0 op / Opintojaksosta käytetään  op</t>
  </si>
  <si>
    <t>&lt;p&gt;Suomenkielinen kypsyysnäyte &lt;br /&gt; Suomen kielellä koulusivistyksen  saaneen opiskelijan on farmaseutin  tutkintoa varten kirjoitettava  kypsyysnäyte, joka osoittaa  perehtyneisyyttä opinnäytteen alaan ja  suomen kielen taitoa. &lt;br /&gt; &lt;br /&gt; Ruotsinkielinen kypsyysnäyte &lt;br /&gt;  Ruotsin kielellä koulusivistyksen saaneen opiskelijan on farmaseutin   tutkintoa varten kirjoitettava kypsyysnäyte, joka osoittaa   perehtyneisyyttä opinnäytteen alaan ja ruotsin kielen taitoa. &lt;br /&gt;&lt;/p&gt;&lt;p&gt;&lt;br /&gt; Englanninkielinen kypsyysnäyte &lt;br /&gt; Jos opiskelija on saanut  koulusivistyksensä muulla kuin suomen tai  ruotsin kielellä tai jos hän  on saanut koulusivistyksensä ulkomailla,  voi hän antaa kypsyysnäytteen  englannin kielellä. Farmaseutin tutkintoa  varten opiskelijan on  kirjoitettava kypsyysnäyte, joka osoittaa  perehtyneisyyttä opinnäytteen  alaan.&lt;/p&gt;&lt;p&gt;&lt;/p&gt;</t>
  </si>
  <si>
    <t>&lt;h5&gt;Suoritustavat&lt;/h5&gt;Kypsyysnäyte suoritetaan kandidaatintutkielman yhteydessä.&lt;h5&gt;Arviointimenetelmät ja -kriteerit&lt;/h5&gt;Kypsyysnäyte arvioidaan asteikolla hyväksytty-hylätty.&lt;br /&gt;&lt;h5&gt;Kohderyhmät&lt;/h5&gt;Opintojakso on pakollinen farmaseutin koulutusohjelmassa.&lt;h5&gt;Järjestämisajankohta opetusperiodin tarkkuudella&lt;/h5&gt;Farmaseutin koulutusohjelman 3. lukuvuosi&lt;br /&gt;&lt;h5&gt;EQF-taso&lt;/h5&gt;&lt;p&gt;alempi korkeakoulututkinto / EQF-taso 6&lt;/p&gt;&lt;br /&gt;&lt;br /&gt;&lt;br /&gt;&lt;br /&gt;&lt;br /&gt;&lt;br /&gt;&lt;p&gt;&lt;/p&gt;</t>
  </si>
  <si>
    <t>https://sisu.helsinki.fi/staff/studies/teacher//courseunit/otm-d594fb06-5870-4d79-93b5-6fbc6a318f83/basicinfo</t>
  </si>
  <si>
    <t>Mognadsprov</t>
  </si>
  <si>
    <t>590166 Mognadsprov  på engelska / omfattning: 0 sp /  sp av studieavnsnittet används;590164 Mognadsprov på finska / omfattning: 0 sp /  sp av studieavnsnittet används;590165 Mognadsprov på svenska / omfattning: 0 sp /  sp av studieavnsnittet används</t>
  </si>
  <si>
    <t>Maturity test</t>
  </si>
  <si>
    <t>590166 Maturity Test (Non-Finnish Students) / credits: 0 cr /  cr will be substituted from this course;590164 Maturity Test in Finnish / credits: 0 cr /  cr will be substituted from this course;590165 Maturity Test in Swedish / credits: 0 cr /  cr will be substituted from this course</t>
  </si>
  <si>
    <t>FARM-106</t>
  </si>
  <si>
    <t>Farmaseutin kandiportfolio</t>
  </si>
  <si>
    <t>Kapp Karmen;Karttunen Anssi-Pekka;Lauren Patrick;Piepponen Petteri</t>
  </si>
  <si>
    <t>FARM-101 Farmaseutin kandiportfolio / laajuus: 0 op / Opintojaksosta käytetään 1 op</t>
  </si>
  <si>
    <t>&lt;p&gt;Portfolion tavoitteena on tukea ja tehdä näkyväksi farmaseuttisen osaamisen ja ammatti-identiteetin kehittymistä sekä muodostaa kokonaiskuva farmasiasta tieteenalana ja osana terveydenhuoltoa. Portfoliotyöskentelyn avulla opiskelija kiinnittää myös huomiota työelämätaitoihinsa, orientoituu työelämään siirtymiseen ja suunnittelee uraansa.&lt;/p&gt;</t>
  </si>
  <si>
    <t>Jokainen opiskelija kokoaa oman henkilökohtaisen portfolionsa, joka sisältää seuraavat oppimistehtävät: asiantuntijahaastattelu opettajatuutoroinnin osana, avoimet HOPSit, lukukausipalautteet ja oman oppimisen arvioinnit, HowULearn-kyselyt, progress-arvioinnit, portfolion loppuanalyysin ja näyttötilaisuuden.&lt;p&gt;&lt;/p&gt;</t>
  </si>
  <si>
    <t>&lt;p&gt;&lt;b&gt;Suoritustavat &lt;/b&gt;&lt;/p&gt;&lt;p&gt;Osallistuminen opettajatuutoritapaamisiin ja näyttötilaisuuteen sekä annettujen oppimistehtävien palauttaminen Moodle-alueelle.&lt;/p&gt;&lt;p&gt;Portfolion loppuanalyysi käsitellään tiedekunnan yhteisessä  näyttötilaisuudessa, joka järjestetään kolmannen lukuvuoden lopussa.  Edellä mainittujen osasuoritusten suorittaminen (palauttaminen  oppimisalustalle) on edellytyksenä näyttötilaisuuteen osallistumiselle.&lt;/p&gt;&lt;p&gt;&lt;/p&gt;&lt;p&gt;&lt;b&gt;&lt;/b&gt;&lt;/p&gt;&lt;p&gt;&lt;b&gt;Arviointimenetelmät ja -kriteerit &lt;/b&gt;&lt;/p&gt;&lt;p&gt;Arvioidaan asteikolla hyväksytty–hylätty.&lt;/p&gt;&lt;p&gt;&lt;b&gt;Kohderyhmät &lt;/b&gt;&lt;/p&gt;&lt;p&gt;Opintojakso on pakollinen farmaseutin koulutusohjelmassa.&lt;/p&gt;&lt;p&gt;&lt;b&gt;Järjestämisajankohta opetusperiodin tarkkuudella &lt;/b&gt;&lt;/p&gt;&lt;p&gt;Farmaseutin  koulutusohjelman 1.-3. lukuvuosi. Portfolio rakentuu pitkin  farmaseuttiopintoja. Näyttötilaisuus toteutetaan 3. vuoden periodissa 4.&lt;/p&gt;&lt;p&gt;&lt;b&gt;Opintokokonaisuus&lt;/b&gt;&lt;/p&gt;&lt;p&gt;Juonne 1: Tieteellinen ajattelu ja ammatillinen kasvu&lt;/p&gt;&lt;p&gt;&lt;b&gt;Mahdolliset opetuskielet &lt;/b&gt;&lt;/p&gt;&lt;p&gt;Opetuskieli on suomi. Opintojaksolla käytetään Moodle-oppimisalustaa.&lt;/p&gt;&lt;p&gt;&lt;b&gt;&lt;/b&gt;&lt;/p&gt;&lt;p&gt;&lt;b&gt;EQF-taso&lt;/b&gt;&lt;/p&gt;&lt;p&gt;alempi korkeakoulututkinto / EQF-taso 6&lt;/p&gt;</t>
  </si>
  <si>
    <t>https://sisu.helsinki.fi/staff/studies/teacher//courseunit/otm-7ed4b313-3b1a-418b-bc9f-28c85af3b222/basicinfo</t>
  </si>
  <si>
    <t>Farmaceutens kandidatportfolio</t>
  </si>
  <si>
    <t>FARM-101 Farmaceutens kandidatportfolio / omfattning: 0 sp / 1 sp av studieavnsnittet används</t>
  </si>
  <si>
    <t>Bachelor's Portfolio in Pharmacy</t>
  </si>
  <si>
    <t>FARM-101 Bachelor's Portfolio in Pharmacy / credits: 0 cr / 1 cr will be substituted from this course</t>
  </si>
  <si>
    <t>FARM-203</t>
  </si>
  <si>
    <t>Toksikologia</t>
  </si>
  <si>
    <t>&lt;p&gt;M. Koulu, J. Tuomisto (toim.): Farmakologia ja toksikologia (uusin painos, soveltuvin kohdin).&lt;/p&gt;&lt;br /&gt; &lt;br /&gt;</t>
  </si>
  <si>
    <t>Piepponen Petteri;Rantamäki Tomi</t>
  </si>
  <si>
    <t>590021 Toksikologia / laajuus: 3 op / Opintojaksosta käytetään 3 op</t>
  </si>
  <si>
    <t>&lt;p&gt;Opintojakson tavoitteena on antaa opiskelijoille yleiskäsitys paitsi lääkeaineiden myös eräiden muiden kemikaalien aiheuttamista haitallisista ja myrkyllisistä vaikutuksista ihmiselimistöön sekä kuvata tärkeimpien myrkytysten hoitoperiaatteet. Päähuomio kiinnitetään lääketoksikologiaan, jossa käsitellään lääkkeiden haitallisia sivu- ja yhteisvaikutuksia sekä niiden mekanismeja. Kurssi antaa valmiuksia myös myrkytysten ennaltaehkäisemiseen ja varotoimenpiteisiin.&lt;/p&gt;</t>
  </si>
  <si>
    <t>&lt;h5&gt;Suoritustavat&lt;/h5&gt;&lt;p&gt;Luennot 30 h. Opintojaksosta on loppukuulustelu.&lt;/p&gt;&lt;h5&gt;Arviointimenetelmät ja -kriteerit&lt;/h5&gt;&lt;p&gt;Arviointi asteikolla 0-5.&lt;/p&gt;&lt;p&gt;&lt;/p&gt;&lt;h5&gt;&lt;/h5&gt;&lt;h5&gt;Kohderyhmät&lt;/h5&gt;&lt;p&gt;Opintojakso on pakollinen farmaseutin koulutusohjelmassa.&lt;/p&gt;&lt;h5&gt;Suositeltava suoritusajankohta tai -vaihe&lt;/h5&gt;&lt;p&gt;Farmaseutin koulutusohjelman 2. lukuvuosi, kevätlukukausi, 3. periodi&lt;br /&gt;&lt;/p&gt;&lt;h5&gt;Mahdolliset opetuskielet&lt;/h5&gt;&lt;p&gt;Opetuskieli on pääsääntöisesti suomi, mutta osa opetuksesta on ruotsiksi.&lt;/p&gt;&lt;h5&gt;&lt;b&gt;EQF-taso&lt;/b&gt;&lt;/h5&gt;&lt;p&gt;alempi korkeakoulututkinto / EQF-taso 6&lt;/p&gt;&lt;p&gt;&lt;/p&gt;&lt;br /&gt;</t>
  </si>
  <si>
    <t>https://sisu.helsinki.fi/staff/studies/teacher//courseunit/otm-d92c4a8b-f736-42b8-987b-a1e71617253f/basicinfo</t>
  </si>
  <si>
    <t>Toksikologi</t>
  </si>
  <si>
    <t>590021 Toxikologi / omfattning: 3 sp / 3 sp av studieavnsnittet används</t>
  </si>
  <si>
    <t>Toxicology</t>
  </si>
  <si>
    <t>590021 Toxicology / credits: 3 cr / 3 cr will be substituted from this course</t>
  </si>
  <si>
    <t>FARM-206</t>
  </si>
  <si>
    <t>Farmaseuttinen mikrobiologia ja immunologia</t>
  </si>
  <si>
    <t>&lt;p&gt;Kurssikirja, johon luennot pääosin perustuvat: Tortora G.J., Funke B.R., Case C.L.: Microbiology: An introduction, 10. painos, 2010 tai uudempi&lt;/p&gt;
&lt;p&gt;Lisäksi aiheeseen liittyvät tieteelliset ja viranomaisten tuottamat tekstit sekä tukena:&lt;/p&gt;
&lt;p&gt;Häggman K, Heikkinen t, Huovinen P, Järvinen A, Meri S, Vaara M. (toim.). Mikrobiologia, Immunologia ja Infektiosairaudet. Osat 1-3. Helsinki: Kustannus Oy Duodecim, soveltuvin osin (saatavilla Duodecimin Oppiportti -verkkopalvelusta).&lt;/p&gt;&lt;br /&gt; &lt;br /&gt;</t>
  </si>
  <si>
    <t>Hanski Leena;Ylätalo Maarit</t>
  </si>
  <si>
    <t>590018 Farmaseuttinen mikrobiologia / laajuus: 3 op / Opintojaksosta käytetään 3 op;590018 Farmaseuttinen mikrobiologia, luennot / laajuus: 3 op / Opintojaksosta käytetään 3 op</t>
  </si>
  <si>
    <t>&lt;p&gt;Pohjatietoina edellytetään Biotieteiden perusteet farmasiassa –kurssin sisällön sekä aiheeseen liittyvän orgaanisen kemian hyvää hallintaa.&lt;/p&gt;</t>
  </si>
  <si>
    <t>&lt;p&gt;Opintojakson
suoritettuaan opiskelija ymmärtää mikrobien ominaispiirteet
ja osaa arvioida ominaisuuksien merkitystä ihmisen terveyden ja
sen ylläpitämisen ja mikrobien kasvatuksen näkökulmasta. Opiskelija pystyy soveltamaan osaamistaan tulkitessaan aiheeseen liittyviä tieteellisiä ja viranomaisten tuottamia tekstejä ja arvioidessaan aiheeseen liittyvien tekstien laatua.&lt;/p&gt;
&lt;p&gt;Opiskelija&lt;/p&gt;
&lt;ul&gt;&lt;li&gt;hallitsee eri mikrobiryhmien rakenteet ja keskeiset ominaisuudet ja osaa arvioida näiden vaikutusta mikrobien toimintaan&lt;/li&gt;&lt;li&gt;kykenee vertailemaan mikrobien ja ihmiselimistön vuorovaikutukseen liittyviä seikkoja, kuten mikrobien taudinaiheuttamiskyvyn, tartuntareittien ja normaalimikrobiston merkitystä sairauksien synnyssä ja terveyden ylläpitämisessä&lt;/li&gt;&lt;li&gt;tuntee farmasian kannalta keskeisimmät mikrobisuvut ja osaa arvioida niiden vaikutuksia&lt;/li&gt;&lt;li&gt;hallitsee antimikrobisten lääkeaineiden keskeiset vaikutuskohteet ja osaa arvioida lääkeaineresistenssin syitä ja mekanismeja&lt;/li&gt;&lt;li&gt;Ymmärtää immunologisen järjestelmän ja rokotteiden toimintaperiaatteet, tuntee Kansallisen rokotusohjelman ja osaa arvioida näiden merkityksiä terveyden ylläpitämisessä&lt;/li&gt;&lt;/ul&gt;</t>
  </si>
  <si>
    <t>Opintojaksolla käsitellään bakteerien, virusten, mikrosienten, 
alkueläinten ja prionien rakenteen ja aineenvaihdunnan ominaispiirteet. 
Normaalimikrobiston, infektiosairauksien ja lääkkeenvalmistuksen 
kannalta tärkeiden mikrobisukujen osalta käsitellään nimistö ja 
keskeiset ominaisuudet. Mikrobien vuorovaikutuksia ihmiselimistön kanssa
 käsitellään perehtymällä mikrobien taudinaiheuttamiskykyyn sekä 
syventymällä immunologisen järjestelmän toimintaan. Luontaisen ja 
hankitun immuniteetin toimintaperiaatteiden lisäksi perehdytään 
vasta-aineisiin, eri rokotetyyppeihin, Kansalliseen rokotusohjelmaan ja 
immunologisten sovellusten hyödyntämiseen diagnostiikassa. 
Antimikrobisten lääkeaineiden toimintaa ja lääkeaineresistenssiä 
käsitellään mikrobien rakenteen ja ominaisuuksien näkökulmasta.</t>
  </si>
  <si>
    <t>&lt;h5&gt;Suoritustavat&lt;/h5&gt;&lt;p&gt;Opiskelujakso 135 h sisältäen 30 h luentoja, 10  h läsnäoloa vaativia ryhmäharjoituksia sekä kirjallisia yksilö- ja  ryhmätöitä. Omatoimisen opiskelun osuu on 95 h.&lt;/p&gt;&lt;h5&gt;Arviointimenetelmät ja -kriteerit&lt;/h5&gt;&lt;p&gt;Arvioidaan asteikolla 0-5.&lt;/p&gt;&lt;p&gt;Loppuarvosana määräytyy loppukuulustelun ja vapaaehtoisten  oppimistenhtävien perusteella. Kurssilla suoritettavat yksilö- ja  ryhmätehtävät täytyy olla hyväksytysti suoritettu.&lt;/p&gt;&lt;h5&gt;Oppimista tukevat aktiviteetit ja menetelmät&lt;/h5&gt;&lt;p&gt;Opintojaksolla käytetään Moodle-oppimisympäristöä.&lt;/p&gt;&lt;p&gt;&lt;/p&gt;&lt;h5&gt;&lt;/h5&gt;&lt;h5&gt;Kohderyhmät&lt;/h5&gt;&lt;p&gt;Opintojakso on pakollinen farmaseutin koulutusohjelmassa.&lt;br /&gt;&lt;/p&gt;&lt;h5&gt;Suositeltava suoritusajankohta tai -vaihe&lt;/h5&gt;&lt;p&gt;Farmaseutin koulutusohjelman 1. lukuvuosi, 3. periodi&lt;/p&gt;&lt;br /&gt;&lt;h5&gt;Mahdolliset opetuskielet&lt;br /&gt;&lt;/h5&gt;&lt;p&gt;Opetuskieli on pääsääntöisesti suomi. Kurssin voi suorittaa myös ruotsiksi tai englanniksi.&lt;/p&gt;&lt;h5&gt;&lt;b&gt;EQF-taso&lt;/b&gt;&lt;/h5&gt;&lt;p&gt;alempi korkeakoulututkinto / EQF-taso 6&lt;/p&gt;&lt;p&gt;&lt;/p&gt;
&lt;br /&gt;</t>
  </si>
  <si>
    <t>AY: Osallistuminen opetukseen;Avoin yo: Osallistuminen opetukseen;Osallistuminen opetukseen</t>
  </si>
  <si>
    <t>https://sisu.helsinki.fi/staff/studies/teacher//courseunit/otm-b1734f3d-d7c5-4f5d-9e3f-2f9e1d18da05/basicinfo</t>
  </si>
  <si>
    <t>Farmaceutisk mikrobiologi och immunologi</t>
  </si>
  <si>
    <t>590018 Farmaceutisk mikrobiologi / omfattning: 3 sp / 3 sp av studieavnsnittet används;590018 Farmaceutisk mikrobiologi,  föreläsningar / omfattning: 3 sp / 3 sp av studieavnsnittet används</t>
  </si>
  <si>
    <t>Pharmaceutical microbiology and immunology</t>
  </si>
  <si>
    <t>590018 Pharmaceutical Microbiology / credits: 3 cr / 3 cr will be substituted from this course;590018 Pharmaceutical Microbiology, Lectures / credits: 3 cr / 3 cr will be substituted from this course</t>
  </si>
  <si>
    <t>&lt;h5&gt;Completion methods&lt;/h5&gt;&lt;p&gt;The teaching language is mainly Finnish. Alternatively, exercises, independent studying of the course text book and exam in English.&lt;/p&gt;&lt;h5&gt;Assessment practices and criteria&lt;br /&gt;&lt;/h5&gt;&lt;p&gt;For those making the course in English, the final grade is based on the exam grade (100%).&lt;/p&gt;&lt;h5&gt;&lt;b&gt;EQF level&lt;/b&gt;&lt;/h5&gt;&lt;p&gt;Bachelor&amp;#39;s / EQF level 6&lt;/p&gt;&lt;p&gt;&lt;/p&gt;</t>
  </si>
  <si>
    <t>FARM-210</t>
  </si>
  <si>
    <t>Johdatus lääkehoidon arviointiin (LHA)</t>
  </si>
  <si>
    <t>&lt;h5&gt;Lääkehoidon arviointiosaamiseen liittyvä kirjallisuus&lt;/h5&gt;
&lt;p&gt;Ruskoaho H, Hakola J ym: Lääketieteellinen farmakologia ja toksikologia&lt;/p&gt;&lt;p&gt;Koulu M, Mervaala E: Farmakologia ja toksikologia&lt;/p&gt;&lt;p&gt;&lt;/p&gt;&lt;p&gt;Duodecim Käypä Hoito -suositukset&lt;/p&gt;&lt;p&gt;Duodecim Terveysportti&lt;/p&gt;&lt;h5&gt;Asiakaskeskeiseen työskentelyyn liittyvä kirjallisuus&lt;/h5&gt;
&lt;p&gt;LHA-osaamistavoitteet. Dosis 3/2017  &lt;br /&gt;&lt;/p&gt;&lt;p&gt;Omahoidon tukeminen. Opas terveydenhuollon ammattilaisille. Routasalo P ja Pitkälä K (toim.). Duodecim, 2009. Internetissä:&lt;/p&gt;
&lt;p&gt;&lt;a href="https://wiki.metropolia.fi/download/attachments/77695203/omahoidon_tukem_opas_12_09.pdf?version&amp;#61;2&amp;amp;modificationDate&amp;#61;1385543461000"&gt;https://wiki.metropolia.fi/download/attachments/77695203/omahoidon_tukem_opas_12_09.pdf?version&amp;#61;2&amp;amp;modificationDate&amp;#61;1385543461000&lt;/a&gt;&lt;/p&gt;
&lt;p&gt;Counselling, Concordance, and Communication - Innovative Education for Pharmacists. 2. edition. Ed. Pohjanoksa-Mäntylä M, Yeung S, Puumalainen I, Airaksinen M. FIP-IPSF 2012. Internetissä: &lt;a href="http://www.fip.org/files/fip/PI/fip_ipsf_pce_2nd_2012.pdf" target="_blank" rel="noopener noreferrer"&gt;http://www.fip.org/files/fip/PI/fip_ipsf_pce_2nd_2012.pdf&lt;/a&gt;&lt;/p&gt;
&lt;p&gt;Stina Parkkamäen väitöskirja:  Voimaantumiseen pohjautuva tyypin 2 diabeteksen omahoidon tuki apteekissa: - Esimerkkinä Mäntyharjun Havu-apteekki Internetissä:&lt;/p&gt;
&lt;p&gt;&lt;a href="http://urn.fi/URN:ISBN:978-952-10-9057-8" target="_blank" rel="noopener noreferrer"&gt;http://urn.fi/URN:ISBN:978-952-10-9057-8&lt;/a&gt;&lt;/p&gt;
&lt;p&gt;Hakkarainen T, Airaksinen M: Kuuri loppuun! Lääkeneuvonnan opas. Fortis, Kuopio 2010. &lt;br /&gt; &lt;/p&gt;&lt;p&gt;Luennoilla ja Moodlen kautta jaettava muu materiaali&lt;/p&gt;</t>
  </si>
  <si>
    <t>Karhu Tuuli;Pohjanoksa-Mäntylä Marika</t>
  </si>
  <si>
    <t>590353 Lääkeneuvonta ja farmakoterapia II / laajuus: 4 op / Opintojaksosta käytetään 4 op</t>
  </si>
  <si>
    <t>&lt;p&gt;Farmakologia ja tautioppi I, II ja III (FARM-215, -216 ja -217) sekä Lääkeneuvonta ja farmakoterapia  -opintojaksot oltava suoritettuna. &lt;/p&gt;&lt;p&gt;Ensimmäinen tutkintoon kuuluva harjoittelujakso (FARM-102) tulee olla suoritettuna ennen opintojaksolle osallistumista.&lt;/p&gt;</t>
  </si>
  <si>
    <t>&lt;p&gt;Opintojakson tavoitteena on syventää Lääkeneuvonta ja farmakoterapia -opintojaksolla sekä 1. harjoittelujaksolla (FARM-102) aloitettua pitkäjänteistä lääkeneuvonta- ja viestintätaitojen kehittämistä asiakaskeskeiseen, asiakkaan yksilölliset tarpeet huomioivaan neuvontaan. &lt;/p&gt;&lt;p&gt;Opintojaksolla käydään läpi lääkehoidon arvioinnin (LHA) toteutusprosessi ja harjoitellaan arvioinnin tekemistä &amp;#34;paperipotilaaseen&amp;#34; perustuvassa ryhmätehtävässä.  Opintojakso syventää soveltavan farmakoterapian osaamista ja antaa valmiuksia työskennellä hoitotiimissä ja potilaiden/lääkkeiden käyttäjien kanssa mm. hyödyntämällä hoidollisen
haastattelun periaatteita. 
LHA-taitojen harjoittelu ja syventäminen jatkuvat edelleen 2. harjoittelujaksolla (FARM-103), harjoittelun jälkeen suoritettavalla Turvallinen ja rationaalinen lääkehoito (FARM-211) -opintojaksolla, 
tiedekunnan näyttökokeessa sekä myöhemmin työelämässä.&lt;/p&gt;&lt;p&gt;Opintojakson lähtökohtana on lääkehoitojen ennakoiva riskienhallinta ja lääkitysturvallisuus. &lt;/p&gt;&lt;h5&gt;Lääkehoidon arviointiosaamiseen liittyvät tavoitteet&lt;br /&gt;&lt;/h5&gt;&lt;p&gt;Opintojakson suoritettuaan opiskelija: &lt;/p&gt;&lt;ul&gt;&lt;li&gt;Tuntee yleisimpien sairauksien lääkehoidon periaatteet ja osaa soveltaa farmakologian tietoja käytäntöön lääkeneuvonnassa ja lääkehoidon arvioinnissa&lt;br /&gt;&lt;/li&gt;&lt;li&gt;Osaa huomioida keskeisten erityisryhmien tarpeet turvallisen lääkehoidon toteutuksessa  &lt;/li&gt;&lt;li&gt;Tuntee lääkehoidon arvioinnin toteutusprosessin ja oppii soveltamaan sitä asiakas-/potilaskohtaisesti &lt;/li&gt;&lt;li&gt;Osaa tunnistaa ja ratkaista mahdollisia lääkehoidon ongelmia ja riskejä yksilökohtaisesti  &lt;br /&gt;&lt;/li&gt;&lt;li&gt;Osaa hankkia ja hyödyntää lääkeneuvonnassa ja lääkehoidon arvioinnissa tarvittavia potilastietoja (mm. laboratorioarvot sekä potilastietojärjestelmästä ja potilailta hankitut tiedot)  &lt;/li&gt;&lt;li&gt;Osaa luoda perusteltuja ratkaisuja asiakkaan terveydentilaan, sairauksiin ja lääkehoitoon liittyviin
ongelmiin sekä kommunikoida näistä potilaan ja hoitotiimin kanssa&lt;/li&gt;&lt;/ul&gt;&lt;h5&gt;Asiakaskeskeiseen työskentelyyn liittyvät tavoitteet&lt;/h5&gt;&lt;p&gt;Opintojakson suoritettuaan opiskelija:&lt;br /&gt;&lt;/p&gt;&lt;ul&gt;&lt;li&gt;Osaa asiakastyöskentelyn perusteet ja merkityksen lääkehoitojen riskienhallinnassa &lt;/li&gt;&lt;li&gt;Hallitsee hoidollisen haastattelun perusteet ja osaa soveltaa näitä taitoja lääkehoidon arviointeihin sekä erilaisten
potilasryhmien neuvontaan  &lt;/li&gt;&lt;li&gt;Tuntee omahoidon ja hoitoon sitoutumisen teoreettisen perustan ja pystyy soveltamaan sitä
asiakastyöskentelyssä &lt;/li&gt;&lt;li&gt;Pystyy hyödyntämään erilaisia lääke- ja terveystiedon sekä lääkehoidon arvioinnin työkaluja
asiakastyössä, tunnistamaan niiden avulla oleelliset lääkehoidon onnistumiseen vaikuttavat asiat sekä keskustelemaan niistä lääkkeen käyttäjän ja hoitotiimin kanssa &lt;/li&gt;&lt;li&gt;Ymmärtää lääkehoidon arvioinnin (LHA) osana apteekkien lääkitysturvallisuustyötä, jota
toteutetaan työskentelemällä hoitotiimissä lääkkeenkäyttäjä tiimin keskiössä &lt;/li&gt;&lt;li&gt;Tuntee lääkeneuvonnan pitkäjänteisen kehittämisen ja johtamisen pääperiaatteet sekä yksilö- että
työyhteisötasolla apteekissa&lt;br /&gt;&lt;/li&gt;&lt;/ul&gt;
&lt;p&gt;&lt;br /&gt;&lt;/p&gt;</t>
  </si>
  <si>
    <t>&lt;h5&gt;Farmakoterapeuttinen sisältö&lt;/h5&gt;&lt;p&gt;Opintojakson farmakoterapian luentojen tavoitteena on luoda kokonaiskuvaa yleisimpien sairauksien
lääkehoidosta ja lääkehoitoon liittyvistä erityistilanteista. Opintojakson aikana sovelletaan farmakologian
tietoja käytäntöön ja esimerkkien avulla käydään läpi keskeisimpiä lääkehoidon onnistumiseen liittyviä
tekijöitä (esimerkkinä keskushermostoon vaikuttavat lääkeaineet ja sydän- ja verisuonisairauksien
lääkehoito). &lt;br /&gt;&lt;/p&gt;&lt;h5&gt;Lääkeneuvonnallinen sisältö &lt;/h5&gt;&lt;p&gt;Tavoitteena on valmentaa opiskelijaa lääkehoidon arvioinnissa (LHA) tarvittavaan asiakastyöskentelyyn ja
lääkehoito-osaamiseen. Samalla syvennetään osaamista omahoidon ja hoitoon sitoutumisen tukemisessa.
Kurssin luennoilla ja työpajoissa hyödynnetään erilaisia tietolähteitä ja asiantuntijoita. Yksi työpaja keskittyy
lääkeneuvontapalvelujen johtamiseen apteekissa.&lt;/p&gt;</t>
  </si>
  <si>
    <t>&lt;p&gt;&lt;/p&gt;&lt;h5&gt;Suoritustavat&lt;/h5&gt;&lt;p&gt;Osallistuminen opetukseen (luennot, työpajat, tilanneharjoitukset, purkutilaisuus) ja itsenäinen työskentely&lt;/p&gt;&lt;p&gt;Aloitusluennolla, työpajoissa, tilanneharjoituksissa ja purkutilaisuudessa on läsnäolovaatimus&lt;br /&gt;&lt;/p&gt;&lt;p&gt;Itsenäiseen työskentelyyn sisältyvät muun muassa:&lt;br /&gt;&lt;/p&gt;&lt;p&gt;&lt;/p&gt;&lt;ul&gt;&lt;li&gt;&lt;p&gt;Työpajojen ja tilanneharjoitusten ennakkotehtävinä ratkaistavat potilastapaukset&lt;/p&gt;&lt;/li&gt;&lt;li&gt;&lt;p&gt;Ryhmissä ratkaistavat potilastapaukset (1 potilastapaus/ryhmä)&lt;/p&gt;&lt;/li&gt;&lt;li&gt;&lt;p&gt;Duodecimin verkkokurssit&lt;/p&gt;&lt;/li&gt;&lt;li&gt;&lt;p&gt;Muut oppimistehtävät&lt;/p&gt;&lt;/li&gt;&lt;/ul&gt;&lt;p&gt;Suoritus edellyttää opetukseen osallistumisen lisäksi oppimistehtävien tekemistä&lt;/p&gt;&lt;h5&gt;Arviointimenetelmät ja -kriteerit&lt;/h5&gt;&lt;p&gt;Arviointi perustuu oppimistehtävien hyväksyttyyn suorittamiseen ja arvioidaan hyväksytty-hylätty&lt;/p&gt;&lt;h5&gt;Oppimista tukevat aktiviteetit ja menetelmät&lt;/h5&gt;&lt;p&gt;Luennot, ryhmätyö ja muut oppimistehtävät&lt;/p&gt;&lt;p&gt;Kurssilla on käytössä Moodle-alue, jonne sijoitetaan oppimista tukevaa materiaalia&lt;br /&gt;&lt;/p&gt;&lt;h5&gt;Kohderyhmät&lt;/h5&gt;&lt;p&gt;Opintojakso on pakollinen farmaseutin ja proviisorin koulutusohjelmien opiskelijoille&lt;br /&gt;&lt;/p&gt;&lt;h5&gt;Järjestämisajankohta opetusperiodin tarkkuudella&lt;/h5&gt;&lt;p&gt;Vuosittain 1. periodi&lt;/p&gt;&lt;h5&gt;Suositeltava suoritusajankohta tai -vaihe&lt;/h5&gt;&lt;p&gt;Farmaseutin koulutusohjelman 3. lukuvuosi. Opiskelijan tulee olla osallistunut opintojakson FARM-210 Johdatus
lääkehoidon arviointiin (LHA) -opintojakson opetukseen ennen tutkintoon
kuuluvaa 2. harjoittelua. &lt;/p&gt;&lt;h5&gt;Opintokokonaisuus&lt;/h5&gt;&lt;p&gt;Farmaseutin koulutusohjelman juonne ”Potilas ja lääkehoito”&lt;/p&gt;&lt;h5&gt;Mahdolliset opetuskielet&lt;/h5&gt;&lt;p&gt;
&lt;/p&gt;&lt;p&gt;suomi&lt;/p&gt;&lt;p&gt;Oppimistehtävät on mahdollista suorittaa ruotsiksi&lt;/p&gt;&lt;h5&gt;EQF-taso&lt;/h5&gt;&lt;p&gt;alempi korkeakoulututkinto / EQF-taso 6&lt;/p&gt;&lt;p&gt;&lt;/p&gt;&lt;p&gt;&lt;/p&gt;</t>
  </si>
  <si>
    <t>https://sisu.helsinki.fi/staff/studies/teacher//courseunit/otm-80a6738c-b114-41b6-bb4f-99e56d9b2de8/basicinfo</t>
  </si>
  <si>
    <t>Introduktion till utvärdering av läkemedelsbehandling (LHA)</t>
  </si>
  <si>
    <t>590353 Farmakoterapi och läkemedelsrådgivning II / omfattning: 4 sp / 4 sp av studieavnsnittet används</t>
  </si>
  <si>
    <t>Introduction to medication reviews (LHA)</t>
  </si>
  <si>
    <t>590353 Pharmacotherapy and patient counselling II / credits: 4 cr / 4 cr will be substituted from this course</t>
  </si>
  <si>
    <t>FARM-211</t>
  </si>
  <si>
    <t>Turvallinen ja rationaalinen lääkehoito</t>
  </si>
  <si>
    <t>&lt;p&gt;Kauhanen J, Erkkilä A, Korhonen M, Myllykangas M, Pekkanen J. Kansanterveystiede. 4. painos. SanomaPro, 2018.&lt;/p&gt;&lt;p&gt;Sote-uudistuksen verkkosivut&lt;/p&gt;&lt;p&gt;Hämeen-Anttila K, Katajavuori N (toim.): Yhteiskunnallinen lääketutkimus. Ideasta näyttöön. Helsingin yliopisto, 2021. &lt;a href="https://helda.helsinki.fi/bitstream/handle/10138/335914/Yhteiskunnallinen_laaketutkimus_2021.pdf?sequence&amp;#61;2&amp;amp;isAllowed&amp;#61;y" target="_blank" rel="noopener noreferrer"&gt;https://helda.helsinki.fi/bitstream/handle/10138/335914/Yhteiskunnallinen_laaketutkimus_2021.pdf?sequence&amp;#61;2&amp;amp;isAllowed&amp;#61;y&lt;/a&gt;&lt;/p&gt;&lt;p&gt;WHO: 3rd Global Challenge on Patient Safety: Medication without Harm. 2017 (verkkosivut) &lt;br /&gt;&lt;/p&gt;&lt;p&gt;Institute for Safe Medication Practices ISMP. Verkkosivut: &lt;a href="http://www.ismp.org" target="_blank" rel="noopener noreferrer"&gt;www.ismp.org&lt;/a&gt;&lt;/p&gt;&lt;p&gt;WHO: Pitkäaikaisiin hoitoihin sitoutuminen - näyttöä toiminnan tueksi. WHO, 2003. &lt;br /&gt;&lt;a href="http://www.who.int/chp/knowledge/publications/adherence_report_fin.pdf" target="_blank" rel="noopener noreferrer"&gt;www.who.int/chp/knowledge/publications/adherence_report_fin.pdf&lt;/a&gt;&lt;/p&gt;&lt;p&gt;Sihto M, Palosuo H, Topo P, Vuorenkoski L, Leppo K (toim.): Terveyspolitiikan perusta ja käytännöt. Terveyden ja hyvinvoinnin laitos 2013. &lt;a href="http://urn.fi/URN:ISBN:978-952-245-814-8"&gt;http://urn.fi/URN:ISBN:978-952-245-814-8&lt;/a&gt; &lt;br /&gt; &lt;br /&gt;&lt;/p&gt;
&lt;p&gt;Teemaseminaarien teemoihin liittyvät tieteelliset artikkelit ja muu materiaali. Muu opintojakson yhteydessä ilmoitettava materiaali.&lt;/p&gt;&lt;br /&gt; &lt;br /&gt;</t>
  </si>
  <si>
    <t>Pohjanoksa-Mäntylä Marika</t>
  </si>
  <si>
    <t>590354 Turvallinen ja rationaalinen lääkehoito / laajuus: 4 op / Opintojaksosta käytetään 5 op</t>
  </si>
  <si>
    <t>&lt;p&gt;Lääkehuolto sosiaali- ja terveydenhuollossa, Lääkehoitoprosessi ja sen johtaminen, 1. harjoittelu, Lääkeneuvonta ja farmakoterapia &lt;br /&gt;&lt;/p&gt;</t>
  </si>
  <si>
    <t>&lt;p&gt;&lt;b&gt;Tiedolliset tavoitteet&lt;/b&gt; &lt;br /&gt;Opintojakson suoritettuaan opiskelija:&lt;/p&gt;
&lt;ul&gt;&lt;li&gt;on syventänyt osaamistaan keskeisistä sosiaali- ja kliinisen farmasian osa-alueista ja niihin liittyvistä peruskäsitteistä&lt;/li&gt;&lt;li&gt;ymmärtää lääkkeiden merkityksen hoitomuotona yksilön, terveydenhuollon ja yhteiskunnan näkökulmasta&lt;/li&gt;&lt;li&gt;tuntee keskeiset käytännöt sosiaali- ja terveydenhuollossa turvallisen ja rationaalisen lääkehoidon varmistamiseksi&lt;/li&gt;&lt;li&gt;osaa kuvailla keskeisiä sosiaali- ja kliinisen farmasian tutkimusmenetelmiä ja hyödyntää niitä tutkimustiedon tulkitsemiseen&lt;/li&gt;&lt;li&gt;ymmärtää näyttöön perustuvan lääkehoidon merkityksen turvallisen ja rationaalisen lääkehoidon toteuttamisessa&lt;/li&gt;&lt;/ul&gt;
&lt;p&gt;&lt;b&gt;Akateemisiin asiantuntijataitoihin liittyvät tavoitteet&lt;/b&gt;&lt;/p&gt;
&lt;p&gt;Opintojakson suoritettuaan opiskelija:&lt;/p&gt;
&lt;ul&gt;&lt;li&gt;osaa hyödyntää monipuolisesti erilaisia tietolähteitä ja tietokantoja tiedon haussa, raportoinnissa ja seminaariesityksen laatimisessa sekä arvioida kriittisesti löytämäänsä tietoa&lt;/li&gt;&lt;li&gt;osaa laatia suullisen ja kirjallisen esityksen sekä pitää tieteellisen esityksen&lt;/li&gt;&lt;li&gt;hallitsee tieteellisen keskustelun ja argumentoinnin perusperiaatteet sekä osaa toimia opponenttina seminaarissa&lt;/li&gt;&lt;li&gt;on syventänyt taitojaan itsearvioinnissa, palautteen antamisessa ja vastaanottamisessa, kirjallisessa ja suullisessa viestinnässä sekä ryhmätyöskentelyssä&lt;/li&gt;&lt;/ul&gt;&lt;p&gt;Opintojakson lähtökohtana on lääkehoitojen ennakoiva riskienhallinta ja lääkitysturvallisuus.&lt;/p&gt;</t>
  </si>
  <si>
    <t>&lt;p&gt;Opintojaksolla käsiteltävät teemat:&lt;/p&gt;&lt;p&gt;1) Orientaatio- ja asiantuntijaluennot (läsnäolo edellytetään, korvaava tehtävä mahdollinen, luennot antavat perusvalmiudet teemaseminaariesityksen ja loppuraportin valmisteluun)&lt;/p&gt;&lt;ul&gt;&lt;li&gt;Kansanterveys käsitteenä ja terveyspolitiikan lähtökohtana&lt;/li&gt;&lt;li&gt;Lääkehoidon yhteiskunnalliset vaikutukset&lt;/li&gt;&lt;li&gt;Kliininen farmasia tieteenalana&lt;/li&gt;&lt;li&gt;Potilas- ja lääkitysturvallisuus &lt;/li&gt;&lt;li&gt;Lääkehoidon kokonaisarviointikäytännöt eri maissa&lt;/li&gt;&lt;li&gt;Eurooppalaiset lääkehuoltopalvelut ja -järjestelmät muutoksessa&lt;/li&gt;&lt;li&gt;Sosiaali- ja terveydenhuollon digitalisaatio&lt;br /&gt;&lt;/li&gt;&lt;li&gt;Lääketaloustiede ja vaikuttavuustutkimus rationaalisen lääkehoidon edistäjänä, terveydenhuollon menetelmäarviointi (HTA) ja lääkehoidot&lt;br /&gt;&lt;/li&gt;&lt;/ul&gt;&lt;p&gt;&lt;br /&gt;2) Teemaseminaarit (opiskelijaseminaarit)&lt;br /&gt;&lt;/p&gt;&lt;ul&gt;&lt;li&gt;Suomalainen terveys- ja lääkepolitiikka&lt;/li&gt;&lt;li&gt;Lääkehuoltopalvelut ja kansansairaudet&lt;/li&gt;&lt;li&gt;Lääkehoitoihin liittyvät ongelmat ja niiden tutkiminen&lt;/li&gt;&lt;li&gt;Hoitoon sitoutuminen ja lääkkeiden käyttöä selittävät teoriat&lt;/li&gt;&lt;li&gt;Lääkehoidon arviointi – ratkaisu lääkehoidon ongelmiin?&lt;/li&gt;&lt;li&gt;Kliininen  farmasia Suomessa&lt;/li&gt;&lt;li&gt;Viisas oppii virheistä – lääkitysturvallisuuden edistäminen järjestelmänäkökulmasta&lt;/li&gt;&lt;li&gt;Lääketurvatoiminta (pharmacovigilance) &lt;/li&gt;&lt;li&gt;Medikalisaatio ja terveydenhuollon kaupallistuminen – syyt ja seuraukset&lt;/li&gt;&lt;li&gt;Itsehoito ja itselääkitys&lt;/li&gt;&lt;li&gt;Lääkehuollon ammattietiikka ja eettinen päätöksenteko käytännön työssä&lt;/li&gt;&lt;li&gt;Digitalisaatio lääkehuollossa&lt;/li&gt;&lt;li&gt;Lääkehoito ja terveydenhuollon priorisointi&lt;/li&gt;&lt;li&gt;Lääkehuolto ja kriisinhallinta&lt;/li&gt;&lt;li&gt;Kansainvälinen näkökulma lääkkeiden käyttöön&lt;/li&gt;&lt;/ul&gt;</t>
  </si>
  <si>
    <t>&lt;p&gt;Suoritustavat&lt;/p&gt;&lt;p&gt;
&lt;/p&gt;&lt;p&gt;Opintojakso sisältää:&lt;/p&gt;&lt;p&gt;
&lt;/p&gt;&lt;p&gt;Aloitusluennon 2 h (läsnäolo edellytetään)&lt;/p&gt;&lt;p&gt;
&lt;/p&gt;&lt;p&gt;Asiantuntijaluentoja 18 h (läsnäolo edellytetään, korvaava tehtävä mahdollinen)&lt;/p&gt;&lt;p&gt;
&lt;/p&gt;&lt;p&gt;Opiskelijoiden toteuttamia teemaseminaareja 30 h (läsnäolo edellytetään kahdeksalla seminaarikerralla, joista yhdessä opponointi ja yhdessä oma esitys, yht. 16 h)&lt;/p&gt;&lt;p&gt;
&lt;/p&gt;&lt;p&gt;Palautetilaisuuden 2 h (läsnäolo edellytetään)&lt;/p&gt;&lt;p&gt;Osa opetuksesta järjestetään etäopetuksena.  &lt;/p&gt;&lt;p&gt;
&lt;/p&gt;&lt;p&gt; &lt;/p&gt;&lt;p&gt;&lt;br /&gt;&lt;/p&gt;&lt;p&gt;Arviointimenetelmät
ja –kriteerit &lt;/p&gt;&lt;p&gt;
&lt;/p&gt;&lt;p&gt;Opintojakson arviointi tapahtuu teemaseminaarin aiheesta ryhmätyönä tehdyn loppuraportin perusteella. Raportti  arvioidaan arvosanoin 0-5.&lt;/p&gt;
&lt;p&gt; &lt;/p&gt;&lt;p&gt;Oppimista
tukevat aktiviteetit ja menetelmät&lt;/p&gt;&lt;p&gt;Luennot, teemaseminaarit, ryhmätyö &lt;/p&gt;&lt;p&gt; &lt;/p&gt;&lt;p&gt;Kohderyhmä &lt;/p&gt;&lt;p&gt;
&lt;/p&gt;&lt;p&gt;Opintojakso on pakollinen farmaseutin koulutusohjelmassa. Farmaseutin koulutusohjelma 3. vuoden opiskelijat. &lt;/p&gt;
&lt;p&gt;Järjestämisajankohta periodin tarkkuudella &lt;/p&gt;&lt;p&gt; Farmaseutin koulutusohjelman 3. lukuvuosi, kevätlukukausi.&lt;/p&gt;
&lt;p&gt;Suositeltava suoritusajankohta tai –vaihe&lt;/p&gt;
&lt;p&gt;Farmaseutin koulutusohjelman 3. lukuvuosi, kevätlukukausi&lt;br /&gt; &lt;br /&gt; &lt;/p&gt;
&lt;p&gt;Opintokokonaisuus &lt;/p&gt;
&lt;p&gt;Kuuluu farmaseutin koulutusohjelman juonteeseen 2. Potilas ja lääkehoito&lt;/p&gt;&lt;p&gt;Mahdolliset opetuskielet &lt;/p&gt;&lt;p&gt;
&lt;/p&gt;&lt;p&gt;Opetuskieli on suomi. Ryhmätyö ja sen pohjalta pidettävä seminaari on mahdollista tehdä ruotsiksi. &lt;/p&gt;&lt;p&gt;EQF-taso&lt;/p&gt;&lt;p&gt;alempi korkeakoulututkinto / EQF-taso 6&lt;/p&gt;</t>
  </si>
  <si>
    <t>https://sisu.helsinki.fi/staff/studies/teacher//courseunit/otm-4f5f456f-40de-49c6-b48d-539a71030427/basicinfo</t>
  </si>
  <si>
    <t>Säker och rationell läkemedelsbehandling</t>
  </si>
  <si>
    <t>590354 Säker och rationell läkemedelsbehandling / omfattning: 4 sp / 5 sp av studieavnsnittet används</t>
  </si>
  <si>
    <t>Safe and rational medication management</t>
  </si>
  <si>
    <t>590354 Safe and Rational Medication Management / credits: 4 cr / 5 cr will be substituted from this course</t>
  </si>
  <si>
    <t>FARM-212</t>
  </si>
  <si>
    <t>Biofarmasia</t>
  </si>
  <si>
    <t>&lt;p&gt;Kurssikirjana on Biofarmasian perusteet (Marika Ruponen, Katja Pajula, Paavo Honkakoski ja Arto Urtti; 2018).&lt;br /&gt;Luento- ja harjoitustyömateriaali&lt;/p&gt;&lt;br /&gt; &lt;br /&gt;</t>
  </si>
  <si>
    <t>Lauren Patrick</t>
  </si>
  <si>
    <t>590342 Biofarmasia / laajuus: 4 op / Opintojaksosta käytetään 4 op;FARM-205 Biofarmasia / laajuus: 5 op / Opintojaksosta käytetään 5 op</t>
  </si>
  <si>
    <t>&lt;p&gt;Opiskelija osaa kuvata eri antoreittien ja lääkemuotojen haasteet ja mahdollisuudet. Hän osaa antaa lääkeneuvontaa lääkkeen annosteluun (esim. silmätipat, inhalaattorit) ja annosteluajankohtaan (esim. ruoan vaikutus) liittyen. Opiskelija osaa verrata eri lääkemuotoja ja annostelureittejä keskenään kliinisistä tutkimuksista saatavan tiedon perusteella.&lt;/p&gt;</t>
  </si>
  <si>
    <t>&lt;p&gt;Eri antoreittien keskeiset piirteet sekä tekijät, jotka vaikuttavat 
lääkehoidon onnistumiseen kyseisellä antoreitillä. Erilaisten 
lääkemuotojen mahdollisuudet ja rajoitukset lääkehoidon tehokkaassa ja 
turvallisessa toteuttamisessa. Bioteknologisten ja aihiolääkkeiden 
erityispiirteet lääkehoidossa. Luennolla opittuja asioita syvennetään 
tilanneharjoituksissa, joihin valmistaudutaan itsenäisesti. Yksi 
tilanneharjoitusryhmistä on ruotsinkielinen, jossa on mahdollisuus oppia
 ruotsinkielistä termistöä ja kehittää farmaseuttista osaamista myös 
ruotsiksi.&lt;/p&gt;</t>
  </si>
  <si>
    <t>&lt;p&gt;&lt;b&gt;Suoritustavat&lt;/b&gt;&lt;br /&gt;&lt;/p&gt;&lt;p&gt;Kurssin suorittaminen edellyttää tentin läpäisyä hyväksyttävällä arvosanalla sekä läsnäoloa  tilanneharjoituksissa.&lt;/p&gt;&lt;p&gt;&lt;br /&gt;&lt;/p&gt;&lt;p&gt;&lt;b&gt;Arviointimenetelmät ja -kriteerit&lt;/b&gt;&lt;/p&gt;&lt;p&gt;Arviointi asteikolla 0-5.  Tenttiin sisältyy kurssin koko materiaali (luennot ja  tilanneharjoitukset). &lt;br /&gt;&lt;/p&gt;&lt;p&gt;&lt;/p&gt;&lt;p&gt;&lt;br /&gt;&lt;/p&gt;&lt;p&gt;&lt;b&gt;Oppimista tukevat aktiviteetit ja menetelmät&lt;/b&gt;&lt;/p&gt;&lt;p&gt;Osallistuminen luennoille, oppikirjan lukeminen, tilanneharjoituksiin valmistautuminen ennakkotehtävien avulla.&lt;br /&gt;&lt;/p&gt;&lt;p&gt;&lt;br /&gt;&lt;/p&gt;&lt;p&gt;&lt;b&gt;Kohderyhmä&lt;/b&gt;&lt;/p&gt;&lt;p&gt;Opintojakso on pakollinen farmaseutin koulutusohjelmassa. Voidaan tarjota myös avoimen yliopiston opiskelijoille.&lt;/p&gt;&lt;br /&gt;&lt;p&gt;&lt;b&gt;Järjestämisajankohta opetusperiodin tarkkuudella&lt;br /&gt;&lt;/b&gt;&lt;/p&gt;&lt;p&gt;Farmaseutin koulutusohjelman 2. lukuvuosi, 3. periodi&lt;/p&gt;&lt;br /&gt;&lt;p&gt;&lt;b&gt;Mahdolliset opetuskielet&lt;/b&gt;&lt;/p&gt;&lt;p&gt;Opetuskieli on suomi.  Tilanneharjoituksista yksi ryhmä on ruotsinkielinen, jossa tutustutaan  myös ruotsinkieliseen termistöön. Ryhmä on avoin kaikille halukkaille.&lt;/p&gt;&lt;p&gt;&lt;br /&gt;&lt;/p&gt;&lt;p&gt;&lt;b&gt;EQF-taso&lt;/b&gt;&lt;/p&gt;&lt;p&gt;alempi korkeakoulututkinto / EQF-taso 6&lt;/p&gt;&lt;p&gt;&lt;/p&gt;</t>
  </si>
  <si>
    <t>AY: Osallistuminen opetukseen;Biofarmasia ;Osallistuminen opetukseen</t>
  </si>
  <si>
    <t>https://sisu.helsinki.fi/staff/studies/teacher//courseunit/otm-8b6898ca-a19c-4410-8497-7a9c525ce03f/basicinfo</t>
  </si>
  <si>
    <t>Biofarmaci</t>
  </si>
  <si>
    <t>590342 Biofarmaci / omfattning: 4 sp / 4 sp av studieavnsnittet används;FARM-205 Biofarmaci / omfattning: 5 sp / 5 sp av studieavnsnittet används</t>
  </si>
  <si>
    <t>Biopharmaceutics</t>
  </si>
  <si>
    <t>590342 Biopharmaceutics / credits: 4 cr / 4 cr will be substituted from this course;FARM-205 Biopharmaceutics / credits: 5 cr / 5 cr will be substituted from this course</t>
  </si>
  <si>
    <t>FARM-214</t>
  </si>
  <si>
    <t>Farmakokinetiikan ja farmakodynamiikan perusteet</t>
  </si>
  <si>
    <t>&lt;p&gt;Luento– ja harjoitustyömateriaalit, kurssin aikana jaettava muu materiaali, kurssikirjallisuus soveltuvin osin.&lt;/p&gt;</t>
  </si>
  <si>
    <t xml:space="preserve"> https://www.oppiportti.fi/op/opk04499;Koulu M, Mervaala E, 2018 (10. painos) /2022 (11. painos) Farmakologia ja toksikologia ;Ranta V-P, Honkakoski P, 2017 Farmakokinetiikan perusteet</t>
  </si>
  <si>
    <t>Kidron Heidi;Piepponen Petteri;Sjöstedt Noora</t>
  </si>
  <si>
    <t>&lt;p&gt;Farmakokinetiikan (3 op), Systemaattisen farmakologian (12 op) ja Tautiopin (5 op) tilalle on tullut neljä kurssia, jotka yhdessä korvaavat nämä kolme. Uudet kurssit ovat Farmakokinetiikan ja farmakodynamiikan perusteet (5 op), Farmakologia ja tautioppi I (5 op), Farmakologia ja tautioppi II (5 op) sekä Farmakologia ja tautioppi III (5 op). Suoria korvaavuksia yksittäisten kurssien välillä ei ole. Vanhoista kursseista voidaan kuitenkin järjestää uusintakuulusteluja lukuvuosien 2023-2024 ja 2024-2025 aikana. Tämän jälkeen on suoritettava uudet kurssit.&lt;/p&gt;</t>
  </si>
  <si>
    <t>&lt;p&gt;Kurssin &amp;#34;HNFB-111
Anatomian ja fysiologian perusteet&amp;#34; suorittamista suositellaan ennen
osallistumista opintojaksolle.&lt;/p&gt;</t>
  </si>
  <si>
    <t>HNFB-111 Anatomian ja fysiologian perusteet tyyppi: CourseUnit</t>
  </si>
  <si>
    <t>&lt;p&gt;Kurssin jälkeen opiskelija osaa&lt;/p&gt;&lt;p&gt;·         kuvailla pienmolekyylien ja biologisten lääkkeiden keskeiset vaiheet elimistössä ja vertailla näiden farmakokinetiikan ominaispiirteitä&lt;/p&gt;&lt;p&gt;·         ratkaista keskeisiä farmakokineettisiä parametreja ja laskea niiden avulla sopivan lääkeannoksen &lt;/p&gt;&lt;p&gt;·         tulkita lääkeaineiden farmakokineettisiä ominaisuuksia potilaan lääkehoidon tehon ja turvallisuuden näkökulmasta huomioiden potilaan yksilölliset tekijät&lt;/p&gt;&lt;p&gt;·         selittää miten eri annostelureitit vaikuttavat farmakokinetiikkaan ja millaiset farmakokineettiset ominaisuudet tekevät lääkkeestä tehokkaan ja turvallisen&lt;/p&gt;&lt;p&gt;·         hakea luotettavaa tietoa ja antaa tähän pohjautuvaa lääkeneuvontaa riskilääkkeistä tai yhteisvaikutuksista vaarantamatta potilaan hoitoon sitoutumista&lt;/p&gt;&lt;p&gt;·         selittää potilaalle geneerisen lääkevaihdon periaatteen&lt;/p&gt;&lt;p&gt;·         selittää lääkeaineiden vuorovaikutusta elimistön eri kudosten, solujen ja molekyylien kanssa ja miten tämä vaikuttaa elimistön toimintaan&lt;/p&gt;&lt;p&gt;·         tunnistaa lääkeaineiden vaikutuskohteet ja -mekanismit eri sairauksien hoidossa, sekä ymmärtää farmakokinetiikan ja farmakodynamiikan välisen suhteen lääkkeen annosteluun ja tehoon&lt;/p&gt;&lt;p&gt;&lt;/p&gt;</t>
  </si>
  <si>
    <t>&lt;p&gt;Lääkeaineiden vaiheet ja
vaikutukset elimistössä. Farmakokinetiikan peruskäsitteet ja laskentakaavat
liittyen lääkeaineen imeytymiseen, jakautumiseen, metaboliaan ja erittymiseen.
Lääkeaineiden annostelureitit ja aihiolääkkeen käsite. Yhteisvaikutusten,
sairauksien, iän ja CYP-entsyymien geneettisten erojen vaikutus farmakokinetiikkaan
ja tätä kautta lääkehoitoon. Biologisen samanarvoisuuden käsite ja
farmakokineettinen näkökulma geneeriseen lääkevaihtoon. Proteiinilääkkeiden
farmakokinetiikka. Luennolla opittuja asioita syvennetään lasku-, tilanne- ja
tietokoneharjoituksissa, jotka ovat suurelta osin itsenäistä työskentelyä.
Farmakodynamiikan peruskäsitteet (mm. stereoisomeerit ja rakenne-vaikutus
suhteet, täysagonisti, osittaisagonisti, antagonisti, käänteisagonisti,
autoreseptori, heteroreseptori, toleranssi, takyfylaksia, desensitisaatio) sekä
lääkeaineen tehoon ja voimaan vaikuttavat tekijät. Tärkeimmät välittäjäaineet
sekä niiden reseptorit ja toisiolähettijärjestelmät.&lt;/p&gt;</t>
  </si>
  <si>
    <t>&lt;h5&gt;Suoritustavat&lt;/h5&gt;&lt;p&gt;Luennot, laskuharjoitukset, simulaatio- ja tilanneharjoitukset, itsenäinen työskentely, tentti. Simulaatio- ja tilanneharjoituksiin osallistuminen on pakollista.&lt;/p&gt;&lt;h5&gt;Arviointimenetelmät ja -kriteerit &lt;/h5&gt;&lt;p&gt;Tenttiin sisältyy
kurssin koko materiaali (oppikirjat, kurssin aikana
jaettu materiaali, luennot, harjoitukset). Tentissä on aina mukana laskutehtäviä. Arvioinnissa on käytössä yleinen asteikko, 0-5.&lt;br /&gt;&lt;/p&gt;&lt;h5&gt;Oppimista tukevat aktiviteetit ja menetelmät &lt;/h5&gt;&lt;p&gt;Kurssilla on
Moodle-alue, jonne sijoitetaan oppimista tukevaa materiaalia (luento– ja
harjoitustyömateriaalit, kurssin aikana jaettava muu materiaali, kurssikirjallisuutta,
tallenteita ym.). Kursiin sisältyy laskuharjoituksia, sekä simulaatio- ja tilanneharjoitukset.&lt;br /&gt;&lt;/p&gt;&lt;h5&gt;Kohderyhmät &lt;/h5&gt;&lt;p&gt;Farmaseutin ja
proviisorin koulutusohjelmat. Kurssille voidaan ottaa mahdollisuuksien mukaan
myös avoimen yliopiston opiskelijoita.&lt;br /&gt;&lt;/p&gt;&lt;h5&gt;Järjestämisajankohta opetusperiodin tarkkuudella &lt;/h5&gt;&lt;p&gt;3. periodi&lt;/p&gt;&lt;h5&gt;Suositeltava suoritusajankohta tai -vaihe &lt;/h5&gt;&lt;p&gt;Farmaseutin tutkinnon 1. lukuvuosi&lt;/p&gt;&lt;h5&gt;Opintokokonaisuus &lt;/h5&gt;&lt;p&gt;Farmaseutin ja
proviisorin tutkinto&lt;br /&gt;&lt;/p&gt;&lt;h5&gt;Mahdolliset opetuskielet&lt;br /&gt;&lt;/h5&gt;&lt;p&gt;Suomi ja ruotsi &lt;/p&gt;&lt;h5&gt;Muuta huomioitavaa&lt;/h5&gt;&lt;p&gt;Tämän opintojakson arvosana vaikuttaa Biofarmasian opintosuuntaan sijoittumiseen kanditutkielmassa, katso tarkemmat tiedot Opiskelijan ohjeista.&lt;/p&gt;&lt;h5&gt;&lt;b&gt;EQF-taso&lt;/b&gt;&lt;/h5&gt;&lt;p&gt;alempi korkeakoulututkinto / EQF-taso 6&lt;/p&gt;&lt;p&gt;&lt;/p&gt;</t>
  </si>
  <si>
    <t>https://sisu.helsinki.fi/staff/studies/teacher//courseunit/otm-1a23670c-787a-4e3b-85d2-3eb3ee775bd3/basicinfo</t>
  </si>
  <si>
    <t>Grunderna i farmakokinetik och farmakodynamik</t>
  </si>
  <si>
    <t>&lt;p&gt;Föreläsnings- och övningsmaterialet, material som delats ut under kursen, tillämpliga delar av kurslitteraturen.&lt;/p&gt;</t>
  </si>
  <si>
    <t>&lt;p&gt;Kursen ” ”HNFB-111 Grunderna i Anatomi och fysiologi” rekommenderas före deltagande i kursen.&lt;/p&gt;</t>
  </si>
  <si>
    <t>&lt;p&gt;Efter kursen kan den studerande&lt;/p&gt;&lt;p&gt;-beskriva småmolekylära och biologiska läkemedels centrala faser i kroppen och jämföra deras farmakokinetiska egenskaper&lt;/p&gt;&lt;p&gt;-lösa centrala farmakokinetiska parametrar och med hjälp av dem beräkna lämplig läkemedelsdos&lt;/p&gt;&lt;p&gt;-tolka läkemedels farmakokinetiska egenskaper ur läkemedelsbehandlingens effektivitets och säkerhets synvinkel som tar i beaktande patientens individuella faktorer&lt;/p&gt;&lt;p&gt;-förklara hur olika administrationsrutter påverkar farmakokinetiken och vilka farmakokinetiska egenskaper gör läkemedlet effektivt och säkert&lt;/p&gt;&lt;p&gt;-söka pålitlig information och ge på basen av det läkemedelsrådgivning om riskmediciner och interaktioner utan att patientens förbindelse till vården försämras&lt;/p&gt;&lt;p&gt;-förklara principen för generiska läkemedelsutbyten för patienten&lt;/p&gt;&lt;p&gt;-förklara läkemedels interaktioner med kroppens olika vävnader, celler och molekyler och hur det här påverkar kroppens funktioner&lt;/p&gt;&lt;p&gt;-känna igen läkemedels verkningsmål och -mekanismer i behandling av olika sjukdomar, samt förstå förhållandet mellan farmakokinetik och farmakodynamik i läkemedels dosering och effekt&lt;/p&gt;&lt;p&gt;&lt;/p&gt;</t>
  </si>
  <si>
    <t>&lt;p&gt;Läkemedels skeden och verkan i kroppen. Grundbegreppen i farmakokinetik och ekvationer om läkemedels absorption, distribution, metabolism och exkretion. Läkemedels doseringssätt och prodrog begreppet. Interaktioners, sjukdomars, ålderns och CYP-enzymers genetiska variations inverkan på farmakokinetik och läkemedelesbehandling. Begreppet bioekvivalens och en farmakokinetisk synvinkel på generisk läkemedelssubstitution. Proteinläkemedels farmakokinetik. Det man lärt sig på föreläsningarna fördjupas i räkne-, situations- och datorövningar, vilka till stor del är självständingt arbete. Farmakodynamikens grundbegrepp (stereoisomerer och struktur-aktivitetsförhållanden, fullständig agonist, partiell agonist, antagonist, omvänd agonist, autoreceptor, heteroreceptor, tolerans, takyfylaxi, desensitisering) och faktorer som påverkar läkemedels effekt och styrka. De viktigaste signalsubstanserna samt deras receptorer och sekundära budbärarsystem.&lt;/p&gt;</t>
  </si>
  <si>
    <t>&lt;h5&gt;Studieavsnittets form&lt;br /&gt;&lt;/h5&gt;&lt;p&gt;Föreläsningar, räkneövningar, simulations- och situationsövningar, självständigt arbete, examen. Deltagningen i simulations- och situationsövningar är obligatorisk.&lt;/p&gt;&lt;h5&gt;Bedömningsmetoder och kriterier&lt;/h5&gt;&lt;p&gt;Hela kursens material igår i examen (kursböcker, material som delats ut under kursen, föreläsningar, övningar). Examen innehåller alltid räkneuppgifter.&lt;br /&gt;&lt;/p&gt;&lt;h5&gt;Aktiviteter och metoder som stöder inlärandet&lt;/h5&gt;&lt;p&gt;Kursen har ett Moodle-område, dit material som stöder inlärningen placeras (Föreläsnings- och övningsmaterialet, material som delats ut under kursen, inspelningar mm.) Kursen innehåller räkneövningar samt simulations- och situationsövningar.&lt;br /&gt;&lt;/p&gt;&lt;h5&gt;Målgrupp&lt;/h5&gt;&lt;p&gt;Utbildningsprogrammen för farmaceut och provisor. Studeranden från öppna universitetet kan tas med på kursen enligt möjlighet.&lt;br /&gt;&lt;/p&gt;&lt;h5&gt;Arrangeras&lt;/h5&gt;&lt;p&gt;Period 3&lt;/p&gt;&lt;h5&gt;Timing&lt;/h5&gt;&lt;p&gt;Första årskursen för utbildningsprogrammen för farmaceu&lt;/p&gt;&lt;h5&gt;Studiehelhet&lt;/h5&gt;&lt;p&gt;Farmasceut- och provisorsexamen&lt;br /&gt;&lt;/p&gt;&lt;h5&gt;Undervisningsspråk&lt;br /&gt;&lt;/h5&gt;&lt;p&gt;Finska och svenska&lt;/p&gt;&lt;h5&gt;Övrig information&lt;/h5&gt;&lt;p&gt;Den här kursens vitsord påverkar placeringen inom Biofarmaci för kandidatexamen, för mera information se Instruktioner för studeranden. &lt;br /&gt;&lt;/p&gt;&lt;p&gt;&lt;b&gt;EQF-nivå&lt;/b&gt;&lt;/p&gt;&lt;p&gt;lägre högskoleexamen / EQF-nivå 6&lt;/p&gt;&lt;p&gt;&lt;/p&gt;</t>
  </si>
  <si>
    <t>Fundamentals of pharmacokinetics and pharmacodynamics</t>
  </si>
  <si>
    <t>FARM-215</t>
  </si>
  <si>
    <t>Farmakologia ja tautioppi I</t>
  </si>
  <si>
    <t>&lt;p&gt;Koulu M, Mervaala E, 2018 (10. painos) /2022 (11. painos) Farmakologia ja toksikologia tai Ruskoaho H, Hakkola J, 2021, Lääketieteellinen farmakologia ja toksikologia. Muu soveltuva Oppiportin/Terveysportin materiaali.&lt;/p&gt;</t>
  </si>
  <si>
    <t>Airavaara Mikko;Piepponen Petteri</t>
  </si>
  <si>
    <t>Kurssin &amp;#34;HNFB-111
Anatomian ja fysiologian perusteet&amp;#34; suorittamista suositellaan ennen
osallistumista opintojaksolle.</t>
  </si>
  <si>
    <t>&lt;p&gt;Kurssin tavoitteena on, että opiskelija tuntee tärkeimpien keskushermoston sairauksien ja kivun patologiset mekanismit, oireet ja niiden hoitomuodot (Käypä hoito-ohjeiden perusteet). Erityisenä tavoitteena on oppia tuntemaan lääkeaineiden vaikutusmekanismit, haittavaikutukset ja yhteisvaikutukset potilaan lääkehoidon tehon ja turvallisuuden näkökulmasta, ja siten osata antaa lääkeneuvontaa vaarantamatta potilaan hoitoon sitoutumista. Tavoitteena on myös oppia hyödyntämään Duodecimin Oppiportissa ja Terveysportissa olevaa monipuolista materiaalia. &lt;/p&gt;</t>
  </si>
  <si>
    <t>&lt;p&gt;Keskushermoston kemialliset välittäjäaineet, toiminnalliset häiriöt ja niiden hoito, kivun lääkehoito (Anestesia-aineet ja opioidit, tulehduskipulääkkeet), Skisofrenia ja psykoosilääkkeet, mielialahäiriöt ja niiden lääkkeet, uni- ja ahdistushäiriöt ja niiden lääkkeet, epilepsiat ja epilepsialääkkeet, Parkinsonin tauti ja Parkinsonlääkkeet, Alzheimerin tauti ja Alzheimerlääkkeet, migreeni ja migreenilääkkeet, MS-tauti ja sen lääkehoidon periaatteet.&lt;/p&gt;</t>
  </si>
  <si>
    <t>&lt;p&gt;&lt;/p&gt;&lt;h5&gt;Suoritustavat&lt;/h5&gt;&lt;p&gt;Osallistuminen opetukseen (luennot, palautetilaisuudet), itsenäinen työskentely, tentti&lt;/p&gt;&lt;p&gt;&lt;/p&gt;&lt;h5&gt;Arviointimenetelmät ja -kriteerit&lt;/h5&gt;&lt;p&gt;&lt;/p&gt;&lt;p&gt;Kurssista järjestetään loppukuulustelu. Tenttiin sisältyy kurssin koko materiaali (valikoidut oppiportin materiaalit ja Käypä Hoito -suositukset, kurssin aikana jaettu materiaali, luennot, harjoitustehtävät). Arvioinnissa käytetään monimuotoista tenttiä Examinarium-ympäristössä. &lt;/p&gt;&lt;h5&gt;Oppimista tukevat aktiviteetit ja menetelmät&lt;/h5&gt;&lt;p&gt;Kurssilla on Moodle-alue, jonne sijoitetaan oppimista tukevaa materiaalia (Luento– ja harjoitustyömateriaalit, kurssin aikana jaettava muu materiaali, kurssikirjallisuutta, viikkotehtäviä)&lt;/p&gt;&lt;h5&gt;Kohderyhmät&lt;/h5&gt;&lt;p&gt;Farmaseutin ja proviisorin koulutusohjelmat&lt;/p&gt;&lt;h5&gt;Järjestämisajankohta opetusperiodin tarkkuudella&lt;/h5&gt;&lt;p&gt;3. periodi&lt;/p&gt;&lt;h5&gt;Suositeltava suoritusajankohta tai -vaihe &lt;br /&gt;&lt;/h5&gt;&lt;p&gt;Farmaseutin koulutusohjelman 1. lukuvuosi&lt;/p&gt;&lt;h5&gt;Mahdolliset suorituskielet&lt;/h5&gt;&lt;p&gt;Suomi, ruotsi&lt;/p&gt;&lt;p&gt;&lt;/p&gt;&lt;h5&gt;&lt;b&gt;EQF-taso&lt;/b&gt;&lt;/h5&gt;&lt;p&gt;alempi korkeakoulututkinto / EQF-taso 6&lt;/p&gt;&lt;p&gt;&lt;/p&gt;&lt;p&gt;&lt;/p&gt;&lt;p&gt;&lt;/p&gt;</t>
  </si>
  <si>
    <t>https://sisu.helsinki.fi/staff/studies/teacher//courseunit/otm-dec612f6-2d89-4ee6-85e5-1d000a84982d/basicinfo</t>
  </si>
  <si>
    <t>Farmakologi och patologi I</t>
  </si>
  <si>
    <t>Pharmacology and pathology I</t>
  </si>
  <si>
    <t>FARM-216</t>
  </si>
  <si>
    <t>Farmakologia ja tautioppi II</t>
  </si>
  <si>
    <t>&lt;p&gt;Pakollisena esitietona
ennen kurssin suorittamista tulee olla suoritettuna HNFB-111 Anatomian ja
fysiologian perusteet 5 op tai vastaava opintojakso. Suositeltavana esitietona
on lisäksi FARM-214 Farmakokinetiikan ja farmakodynamiikan perusteet 5 op.&lt;/p&gt;</t>
  </si>
  <si>
    <t>&lt;p&gt;Kurssin tavoitteena on, että opiskelija tuntee keskeisten suomalaisten kansansairauksien, kuten sydän- verisuonisairausien ja diabeteksen lääkehoidon perusperiaatteet. Erityisenä tavoitteena on oppia tuntemaan lääkeaineiden vaikutusmekanismit, haittavaikutukset ja yhteisvaikutukset potilaan lääkehoidon tehon ja turvallisuuden näkökulmasta, ja siten osata antaa lääkeneuvontaa vaarantamatta potilaan hoitoon sitoutumista. Tavoitteena on myös oppia hyödyntämään Duodecimin Oppiportissa ja Terveysportissa olevaa monipuolista materiaalia.&lt;/p&gt;</t>
  </si>
  <si>
    <t>&lt;p&gt;Suomalaiset kansansairaudet, sydän- ja verisuonisairaudet ja niiden lääkkeet, diabetes ja diabeteslääkkeet, vitamiinien ja hormonien käyttö lääkeaineina (mm. osteoporoosi, raskauden ehkäisy, aineenvaihduntahäiriöt), immunosupressiiviset lääkeaineet, histamiini ja antihistamiinit, munuaisen ja virtsateiden sairaudet, urologisten sairauksien lääkeaineet.&lt;/p&gt;</t>
  </si>
  <si>
    <t>&lt;p&gt;&lt;/p&gt;&lt;h5&gt;Suoritustavat&lt;br /&gt;&lt;/h5&gt;&lt;p&gt;Osallistuminen opetukseen (luennot, palautetilaisuudet), itsenäinen työskentely, tentti.&lt;/p&gt;&lt;h5&gt;Arviointimenetelmät ja -kriteerit&lt;br /&gt;&lt;/h5&gt;&lt;p&gt;Kurssista järjestetään loppukuulustelu. Tenttiin sisältyy kurssin koko materiaali (oppikirjat, kurssin aikana jaettu materiaali, luennot, harjoitukset, Duodecimin Oppi- ja Terveysportti). Arvioinnissa käytetään monimuotoista tenttiä Examinarium-ympäristössä.&lt;/p&gt;&lt;h5&gt;Oppimista tukevat aktiviteetit ja menetelmät&lt;br /&gt;&lt;/h5&gt;&lt;p&gt;Kurssilla on Moodle-alue, jonne sijoitetaan oppimista tukevaa materiaalia (Luento– ja harjoitustyömateriaalit, kurssin aikana jaettava muu materiaali, kurssikirjallisuutta, viikkotehtäviä)&lt;/p&gt;&lt;h5&gt;Kohderyhmät&lt;br /&gt;&lt;/h5&gt;&lt;p&gt;Farmaseutin ja proviisorin koulutusohjelmat, avoin yliopisto&lt;/p&gt;&lt;h5&gt;Järjestämisajankohta opetusperiodin tarkkuudella&lt;br /&gt;&lt;/h5&gt;&lt;p&gt;4. periodi&lt;/p&gt;&lt;h5&gt;Suositeltava suoritusajankohta tai -vaihe &lt;br /&gt;&lt;/h5&gt;&lt;p&gt;Farmaseutin koulutusohjelman 1. lukuvuosi&lt;/p&gt;&lt;h5&gt;Mahdolliset opetuskielet&lt;/h5&gt;&lt;p&gt;Suomi, ruotsi&lt;/p&gt;&lt;p&gt;&lt;/p&gt;&lt;h5&gt;EQF-taso&lt;/h5&gt;&lt;p&gt;alempi korkeakoulututkinto / EQF-taso 6&lt;/p&gt;&lt;h5&gt;&lt;p&gt;&lt;/p&gt;&lt;/h5&gt;</t>
  </si>
  <si>
    <t>https://sisu.helsinki.fi/staff/studies/teacher//courseunit/otm-0e803aeb-042b-4410-857c-758a3f10c5f7/basicinfo</t>
  </si>
  <si>
    <t>Farmakologi och patologi II</t>
  </si>
  <si>
    <t>Pharmacology and pathology II</t>
  </si>
  <si>
    <t>FARM-217</t>
  </si>
  <si>
    <t>Farmakologia ja tautioppi III</t>
  </si>
  <si>
    <t>Koulu M, Mervaala E, 2018 (10. painos) /2022 (11. painos) Farmakologia ja toksikologia tai Ruskoaho H, Hakkola J, 2021, Lääketieteellinen farmakologia ja toksikologia. Muu soveltuva Oppiportin/Terveysportin materiaali.</t>
  </si>
  <si>
    <t>Pakollisena esitietona
ennen kurssin suorittamista tulee olla suoritettuna HNFB-111 Anatomian ja
fysiologian perusteet 5 op tai vastaava opintojakso. Suositeltavana esitietona
on lisäksi FARM-214 Farmakokinetiikan ja farmakodynamiikan perusteet 5 op</t>
  </si>
  <si>
    <t>&lt;p&gt;Kurssin tavoitteena perehdyttää opiskelijat hengityselinten ja ruoansulatuskanavan sairauksiin sekä niiden lääkehoitoon. Lisäksi kurssilla perehdytään silmä-, syöpä- ja eläinlääkkeisiin. Erityisenä tavoitteena on oppia tuntemaan lääkeaineiden vaikutusmekanismit, haittavaikutukset ja yhteisvaikutukset potilaan lääkehoidon tehon ja turvallisuuden näkökulmasta, ja siten osata antaa lääkeneuvontaa vaarantamatta potilaan hoitoon sitoutumista. Tavoitteena on myös oppia hyödyntämään Duodecimin Oppiportissa ja Terveysportissa olevaa monipuolista materiaalia&lt;/p&gt;</t>
  </si>
  <si>
    <t>&lt;p&gt;Hengityselimistön sairaudet ja lääkehoito, ruoansulatuskanavan sairaudet ja lääkehoito, syöpätaudit ja syöpälääkkeet, bakteeritulehdukset ja mikrobilääkkeet, silmän sairaudet ja lääkehoito, eläinlääkkeet ja eläinten hoitoperiaatteet.&lt;/p&gt;</t>
  </si>
  <si>
    <t>&lt;p&gt;&lt;/p&gt;&lt;h5&gt;Suoritustavat&lt;/h5&gt;&lt;p&gt;Osallistuminen opetukseen (luennot, palautetilaisuudet), itsenäinen työskentely, tentti.&lt;/p&gt;&lt;h5&gt;Arviointimenetelmät ja -kriteerit&lt;/h5&gt;&lt;p&gt;Kurssista järjestetään loppukuulustelu. Tenttiin sisältyy kurssin koko materiaali (oppikirjat, kurssin aikana jaettu materiaali, luennot, harjoitukset, Duodecimin Oppi- ja Terveysportti). Arvioinnissa käytetään monimuotoista tenttiä Examinarium-ympäristössä.&lt;br /&gt;&lt;/p&gt;&lt;h5&gt;Oppimista tukevat aktiviteetit ja menetelmät&lt;/h5&gt;&lt;p&gt;Kurssilla on Moodle-alue, jonne sijoitetaan oppimista tukevaa materiaalia (Luento– ja harjoitustyömateriaalit, kurssin aikana jaettava muu materiaali, kurssikirjallisuutta, viikkotehtäviä)&lt;/p&gt;&lt;h5&gt;Kohderyhmät&lt;/h5&gt;&lt;p&gt;Farmaseutin ja proviisorin koulutusohjelmat.&lt;/p&gt;&lt;h5&gt;Järjestämisajankohta opetusperiodin tarkkuudella&lt;/h5&gt;&lt;p&gt;4. periodi&lt;/p&gt;&lt;h5&gt;Suositeltava suoritusajankohta tai -vaihe&lt;/h5&gt;&lt;p&gt;Farmaseutin koulutusohjelman 1. lukuvuosi&lt;/p&gt;&lt;h5&gt;Opintokokonaisuus&lt;/h5&gt;&lt;p&gt;Farmaseutin ja proviisorin tutkinto&lt;/p&gt;&lt;h5&gt;Mahdolliset opetuskielet&lt;/h5&gt;&lt;p&gt;Suomi, ruotsi&lt;/p&gt;&lt;p&gt;&lt;/p&gt;&lt;h5&gt;&lt;b&gt;EQF-taso&lt;/b&gt;&lt;/h5&gt;&lt;p&gt;alempi korkeakoulututkinto / EQF-taso 6&lt;/p&gt;&lt;p&gt;&lt;/p&gt;&lt;p&gt;&lt;/p&gt;&lt;p&gt;&lt;/p&gt;</t>
  </si>
  <si>
    <t>https://sisu.helsinki.fi/staff/studies/teacher//courseunit/otm-d53be362-060f-4471-aae4-cb091f64c1ed/basicinfo</t>
  </si>
  <si>
    <t>Farmakologi och patologi III</t>
  </si>
  <si>
    <t>Pharmacology and pathology III</t>
  </si>
  <si>
    <t>FARM-218</t>
  </si>
  <si>
    <t>Lääkehuolto sosiaali- ja terveydenhuollossa</t>
  </si>
  <si>
    <t>&lt;p&gt;Lait ja määräykset sekä niiden tulkinta:&lt;/p&gt;&lt;ul&gt;&lt;li&gt;Terveydenhuoltolaki, lääkelaki ja -asetus, huumausainelaki, sairausvakuutuslaki sekä näihin liittyvät viranomaismääräykset (ajantasainen, &lt;a href="http://www.finlex.fi" target="_blank" rel="noopener noreferrer"&gt;www.finlex.fi&lt;/a&gt;, &lt;a href="http://www.fimea.fi" target="_blank" rel="noopener noreferrer"&gt;www.fimea.fi&lt;/a&gt;, &lt;a href="https://stm.fi/etusivu" target="_blank" rel="noopener noreferrer"&gt;www.stm.fi&lt;/a&gt;)&lt;/li&gt;&lt;li&gt;Eläinlääkintää ja ravintolisiä koskevat normit (ajantasainen, &lt;a href="http://www.ruokavirasto.fi" target="_blank" rel="noopener noreferrer"&gt;www.ruokavirasto.fi&lt;/a&gt;, &lt;a href="http://www.mmm.fi" target="_blank" rel="noopener noreferrer"&gt;www.mmm.fi&lt;/a&gt;)&lt;/li&gt;&lt;li&gt;Sote-uudistus (&lt;a href="https://soteuudistus.fi/etusivu" target="_blank" rel="noopener noreferrer"&gt;https://soteuudistus.fi/etusivu&lt;/a&gt;)&lt;/li&gt;&lt;li&gt;Sihto ym. Terveyspolitiikan perusta ja käytännöt. Terveyden ja hyvinvoinnin laitos, 2013 (&lt;a href="http://www.julkari.fi/bitstream/handle/10024/104409/URN_ISBN_978-952-245-814-8.pdf?sequence&amp;#61;1" target="_blank" rel="noopener noreferrer"&gt;www.julkari.fi/bitstream/handle/10024/104409/URN_ISBN_978-952-245-814-8.pdf?sequence&amp;#61;1&lt;/a&gt;)&lt;/li&gt;&lt;li&gt;Koski
  ym. Evolution of European Union legislation of herbal medicinal  
products and its transposition to national legislation in 1965-2007:  
case Finland. Int J Health Plann Mgmt 30:260-275, 2013 (&lt;a href="https://doi.org/10.1002/hpm.2233" target="_blank" rel="noopener noreferrer"&gt;https://doi.org/10.1002/hpm.2233&lt;/a&gt;)&lt;/li&gt;&lt;/ul&gt;&lt;p&gt;Turvallinen lääkehoito ja kliininen farmasia:&lt;/p&gt;&lt;ul&gt;&lt;li&gt;Sosiaali- ja terveysministeriö: Lääkeasioiden uudistus -verkkosivu (&lt;a href="https://stm.fi/laakeasioiden-uudistus%29" target="_blank" rel="noopener noreferrer"&gt;https://stm.fi/laakeasioiden-uudistus)&lt;/a&gt;&lt;/li&gt;&lt;li&gt;Sosiaali- ja terveysministeriö: Rationaalinen lääkehoito -verkkosivu (&lt;a href="https://stm.fi/rationaalinen-laakehoito" target="_blank" rel="noopener noreferrer"&gt;https://stm.fi/rationaalinen-laakehoito&lt;/a&gt;)&lt;/li&gt;&lt;li&gt;Turvallinen lääkehoito: Opas lääkehoitosuunnitelman laatimiseen. Sosiaali- ja terveysministeriö, 2021 (&lt;a href="http://urn.fi/URN:ISBN:978-952-00-8682-4" target="_blank" rel="noopener noreferrer"&gt;http://urn.fi/URN:ISBN:978-952-00-8682-4&lt;/a&gt;)&lt;/li&gt;&lt;li&gt;Fimea: Laadukas lääkeinformaatio -verkkosivu (&lt;a href="https://www.fimea.fi/kehittaminen/laakeinformaation_kehittaminen/laadukas-laakeinformaatio" target="_blank" rel="noopener noreferrer"&gt;https://www.fimea.fi/kehittaminen/laakeinformaation_kehittaminen/laadukas-laakeinformaatio&lt;/a&gt;)&lt;/li&gt;&lt;li&gt;World Health Organization (WHO) Global Patient Safety Challenge: Medication Without Harm. WHO, 2017 (&lt;a href="http://www.who.int/patientsafety/medication-safety/en/" target="_blank" rel="noopener noreferrer"&gt;http://www.who.int/patientsafety/medication-safety/en/&lt;/a&gt;)&lt;/li&gt;&lt;/ul&gt;Muu opintojaksolla jaettava materiaali&lt;br /&gt;</t>
  </si>
  <si>
    <t>Airaksinen Marja;Oravainen Taina</t>
  </si>
  <si>
    <t>&lt;p&gt;Opintojakso korvaa aiemman kokonaisuuden FARM-207 Lääkehuolto terveydenhuollossa 3 op.&lt;/p&gt;</t>
  </si>
  <si>
    <t>&lt;p&gt;Opintojakson tavoitteena on luoda kokonaiskäsitys siitä, miten lääkehoito    toteutetaan ja miten lääkehuolto toimii osana sosiaali- ja    terveyspalvelujärjestelmää. Opintojakson suoritettuaan opiskelija&lt;/p&gt;&lt;ul&gt;&lt;li&gt;tuntee   turvallisen lääkehoidon periaatteet, lääkkeen  määritelmän,   lääkehuollon ja sosiaali- ja terveyspalvelujärjestelmän  rakenteet ja   toiminnan sekä näitä määrittävät keskeiset säädökset  (kansalliset ja   Euroopan unionin kautta tulevat)&lt;/li&gt;&lt;li&gt;osaa kuvata farmasian asiakaskeskeisiä palveluita ja toimintaa sekä avo- että laitoshoidossa&lt;/li&gt;&lt;li&gt;tuntee keskeisimmät ammatilliset tietolähteet ja osaa soveltaa niitä käytäntöön&lt;/li&gt;&lt;/ul&gt;</t>
  </si>
  <si>
    <t>&lt;p&gt;Lääkehuolto osana sosiaali- ja terveyspalvelujärjestelmää:&lt;/p&gt;&lt;ul&gt;&lt;li&gt;Sosiaali- ja terveyspalvelujärjestelmää koskeva lainsäädäntö&lt;/li&gt;&lt;li&gt;Lääkehuollon valvonta ja ohjaus&lt;/li&gt;&lt;li&gt;Suomalainen lääke- ja terveyspolitiikka sekä Euroopan unionin vaikutus siihen&lt;/li&gt;&lt;li&gt;Ammatinharjoittamislaki sekä tietosuoja&lt;/li&gt;&lt;li&gt;Sairausvakuutuksen perusteet ja lääkekorvaukset&lt;/li&gt;&lt;li&gt;Kansaneläkelaitoksen tehtävät sairausvakuutuksen toteuttamisessa ja lääkekäytön seurannassa&lt;/li&gt;&lt;li&gt;Eläinlääkkeet ja niihin liittyvä lainsäädäntö, eläinten lääkinnän valvonta&lt;/li&gt;&lt;li&gt;Lääkepoliittinen tutkimus&lt;/li&gt;&lt;/ul&gt;&lt;p&gt;Rationaalinen lääkehoito&lt;/p&gt;&lt;ul&gt;&lt;li&gt;Kliininen farmasia ja asiakaskeskeinen lääkehoito&lt;/li&gt;&lt;li&gt;Potilas- ja lääkitysturvallisuus&lt;/li&gt;&lt;li&gt;Apteekkien, sairaala-apteekkien ja lääkekeskusten tehtävät sosiaali- ja terveyspalvelujärjestelmässä&lt;/li&gt;&lt;li&gt;Lääkehuolto avo- ja laitoshoidossa&lt;/li&gt;&lt;li&gt;Lakisääteinen lääkeinformaatio terveydenhuollon ammattilaisille ja kuluttajille&lt;/li&gt;&lt;li&gt;Lääkitysturvallisuuteen liittyvä tutkimus&lt;/li&gt;&lt;li&gt;Kliiniseen farmasiaan liittyvä tutkimus&lt;/li&gt;&lt;/ul&gt;&lt;p&gt;Lääke&lt;/p&gt;&lt;ul&gt;&lt;li&gt;Lääkkeen määritelmä ja sen soveltaminen erilaisiin lääkkeiksi luokiteltaviin tuoteryhmiin&lt;/li&gt;&lt;li&gt;Lääkkeiden valmistus ja maahantuonti, myyntilupamenettelyt&lt;/li&gt;&lt;li&gt;Lääketurvatoiminta&lt;/li&gt;&lt;li&gt;Lääkkeiden mainonta ja markkinointi&lt;/li&gt;&lt;li&gt;Huumausaineet ja huumausainelainsäädäntö lääkehuollon näkökulmasta&lt;/li&gt;&lt;li&gt;Ravintolisät ja elintarvikkeet sekä Ruokaviraston tehtävät&lt;/li&gt;&lt;li&gt;Alkoholi- ja kemikaalilainsäädäntö lääkehuollon näkökulmasta&lt;/li&gt;&lt;/ul&gt;</t>
  </si>
  <si>
    <t>&lt;h5&gt;Suoritustavat&lt;/h5&gt;&lt;p&gt;30 h luentoja (aloitustilaisuudessa läsnäolo suositeltava, käydään läpi opintojakson sisältö ja suorittaminen).&lt;/p&gt;&lt;p&gt;51 h itsenäistä opiskelua, sisältäen ryhmätehtävän, oppimistehtävät ja tenttiin valmistautumisen.&lt;/p&gt;&lt;p&gt;Opintojakson hyväksyminen edellyttää seuraavat suoritukset:&lt;/p&gt;&lt;p&gt;Loppukuulustelu (tehdään yksilösuorituksena, käsittelee lainsäädännön soveltamista)&lt;/p&gt;&lt;p&gt;Ryhmätehtävä   (lääkehoidon toteutus lääkkeenkäyttäjän ja sosiaali- ja terveyspalvelujärjestelmän näkökulmasta, perustuu potilastapaukseen)&lt;/p&gt;&lt;p&gt;Luento-opetukseen liittyvät soveltavat oppimistehtävät&lt;/p&gt;&lt;p&gt;Opintojakson suorittamisen kokonaistyömäärä: 81 h&lt;/p&gt;&lt;p&gt;&lt;br /&gt;&lt;/p&gt;&lt;h5&gt;Arviointimenetelmät ja -kriteerit&lt;/h5&gt;&lt;p&gt;Arviointi perustuu loppukuulusteluun (verkkotentti). Loppukuulustelun arviointi asteikolla 0-5. Lisäksi edellytetään hyväksytysti suoritettu ryhmätehtävä. Ryhmätehtävän arviointi hyväksytty/hylätty.&lt;/p&gt;&lt;p&gt;&lt;br /&gt;&lt;/p&gt;&lt;h5&gt;Oppimista tukevat aktiviteetit ja menetelmät&lt;/h5&gt;&lt;p&gt;Opintojaksolla käytetään Moodle-oppimisympäristöä.&lt;/p&gt;&lt;p&gt;Opintojakson ensisijaisena tiedustelukanavana toimii Moodle.&lt;/p&gt;&lt;p&gt;&lt;br /&gt;&lt;/p&gt;&lt;h5&gt;Kohderyhmät&lt;/h5&gt;&lt;p&gt;Opintojakso on pakollinen farmaseutin koulutusohjelmassa.&lt;/p&gt;&lt;p&gt;&lt;br /&gt;&lt;/p&gt;&lt;h5&gt;Järjestämisajankohta opetusperiodin tarkkuudella&lt;/h5&gt;&lt;p&gt;1. periodi&lt;/p&gt;&lt;p&gt;&lt;br /&gt;&lt;/p&gt;&lt;h5&gt;Suositeltava suoritusajankohta tai -vaihe&lt;/h5&gt;&lt;p&gt;Farmaseutin koulutusohjelman 1. lukuvuosi, 1. periodi&lt;/p&gt;&lt;p&gt;&lt;br /&gt;&lt;/p&gt;&lt;h5&gt;Opintokokonaisuus&lt;/h5&gt;&lt;p&gt;Kuuluu juonteeseen 2: Potilas ja lääkehoito. &lt;/p&gt;&lt;p&gt;Opintojakson  suorittaminen  edellytetään farmaseutin tutkintoon kuuluvaan harjoitteluun  pääsemiseksi.&lt;/p&gt;&lt;p&gt;Opintojakson arvosana vaikuttaa sosiaali- ja kliinisen farmasian opintosuuntaan sijoittumiseen farmaseutin tutkinnon kandintyössä, katso tarkemmat tiedot &lt;a href="https://studies.helsinki.fi/ohjeet/node/345?degree_programme_code&amp;#61;KH55_001#paragraph-857" target="_blank" rel="noopener noreferrer"&gt;Opiskelijan ohjeista&lt;/a&gt;.&lt;br /&gt;&lt;/p&gt;&lt;p&gt;&lt;br /&gt;&lt;/p&gt;&lt;h5&gt;Mahdolliset opetuskielet&lt;/h5&gt;&lt;p&gt;Opetuskieli on suomi. Loppukuulustelu on mahdollista suorittaa myös ruotsiksi.&lt;/p&gt;&lt;p&gt;&lt;br /&gt;&lt;/p&gt;&lt;h5&gt;&lt;b&gt;EQF-taso&lt;/b&gt;&lt;/h5&gt;&lt;p&gt;alempi korkeakoulututkinto / EQF-taso 6&lt;/p&gt;&lt;p&gt;&lt;/p&gt;</t>
  </si>
  <si>
    <t>https://sisu.helsinki.fi/staff/studies/teacher//courseunit/otm-1dfbfb52-12fa-4ac1-ade1-5ec591446298/basicinfo</t>
  </si>
  <si>
    <t>Farmaceutisk omsorg i social- och hälsovården</t>
  </si>
  <si>
    <t>Pharmaceutical care in social and health care</t>
  </si>
  <si>
    <t>FARM-219</t>
  </si>
  <si>
    <t>Lääkehoitoprosessi ja sen johtaminen</t>
  </si>
  <si>
    <t>&lt;p&gt;Lääkkeiden määräämiseen, toimittamiseen, hinnoitteluun ja SV-korvauksiin liittyvä säädöstö:&lt;/p&gt;&lt;ul&gt;&lt;li&gt;Sosiaali- ja terveysministeriön asetus lääkkeiden määräämisestä, lääkelaki, terveydenhuoltolaki, sairausvakuutuslaki (ajantasainen, &lt;a href="http://www.finlex.fi" target="_blank" rel="noopener noreferrer"&gt;www.finlex.fi&lt;/a&gt;)&lt;/li&gt;&lt;li&gt;Valtioneuvoston asetus lääketaksasta (ajantasainen, &lt;a href="http://www.finlex.fi/" target="_blank" rel="noopener noreferrer"&gt;www.finlex.fi&lt;/a&gt;)&lt;/li&gt;&lt;li&gt;Fimean määräys lääkkeiden toimittamisesta (ajantasainen, &lt;a href="http://www.fimea.fi" target="_blank" rel="noopener noreferrer"&gt;www.fimea.fi&lt;/a&gt;)&lt;/li&gt;&lt;li&gt;Fimean määräys lääkkeiden toimittamisesta eurooppalaisen lääkemääräyksen perusteella (ajantasainen, &lt;a href="http://www.fimea.fi" target="_blank" rel="noopener noreferrer"&gt;www.fimea.fi&lt;/a&gt;)&lt;/li&gt;&lt;li&gt;Maa- ja metsätalousministeriön asetus lääkkeiden käytöstä ja luovutuksesta eläinlääkinnässä (ajantasainen, &lt;a href="http://www.mmm.fi" target="_blank" rel="noopener noreferrer"&gt;www.mmm.fi&lt;/a&gt;)&lt;/li&gt;&lt;li&gt;Kelan SV-ohjeet apteekeille (ajantasainen, Moodlessa)&lt;/li&gt;&lt;li&gt;Kanta-palvelu ja sähköinen resepti: &lt;a href="https://www.kanta.fi/" target="_blank" rel="noopener noreferrer"&gt;https://www.kanta.fi/&lt;/a&gt;&lt;/li&gt;&lt;li&gt;Eeva M, Paaskoski S, Rauha J-P: Farmaseuttista latinaa, YFK 2002&lt;/li&gt;&lt;li&gt;Apteekkien työehtosopimus (ajantasainen, &lt;a href="http://www.farmasialiitto.fi" target="_blank" rel="noopener noreferrer"&gt;www.farmasialiitto.fi&lt;/a&gt;)&lt;/li&gt;&lt;li&gt;Suomen Apteekkariliitto, Suomen Farmasialiitto. Apteekkitoiminnan eettiset ohjeet (&lt;a href="http://www.apteekkariliitto.fi" target="_blank" rel="noopener noreferrer"&gt;www.apteekkariliitto.fi&lt;/a&gt;)&lt;/li&gt;&lt;li&gt;THL:n koulutusmateriaali sähköisestä lääkemääräyksestä (2.11.2016): &lt;a href="https://thl.fi/documents/920442/3022844/Apteekkien_infotilaisuuden_021116_lisakysymykset.pdf/6888e502-5897-4625-88b3-64044a46a9d7" target="_blank" rel="noopener noreferrer"&gt;https://thl.fi/documents/920442/3022844/Apteekkien_infotilaisuuden_021116_lisakysymykset.pdf/6888e502-5897-4625-88b3-64044a46a9d7&lt;/a&gt;&lt;/li&gt;&lt;/ul&gt;&lt;p&gt;Potilas- ja lääkitysturvallisuus:&lt;/p&gt;&lt;ul&gt;&lt;li&gt;Sosiaali- ja terveysministeriö: Rationaalinen lääkehoito -verkkosivu (&lt;a href="https://stm.fi/rationaalinen-laakehoito" target="_blank" rel="noopener noreferrer"&gt;https://stm.fi/rationaalinen-laakehoito&lt;/a&gt;)&lt;/li&gt;&lt;li&gt;Sosiaali- ja terveysministeriö: Asiakas- ja potilasturvallisuus -verkkosivu (&lt;a href="https://stm.fi/asiakas-ja-potilasturvallisuus" target="_blank" rel="noopener noreferrer"&gt;https://stm.fi/asiakas-ja-potilasturvallisuus&lt;/a&gt;)&lt;/li&gt;&lt;li&gt;World Health Organization (WHO) Global Patient Safety Challenge: Medication Without Harm. WHO, 2017 (&lt;a href="http://www.who.int/patientsafety/medication-safety/en/" target="_blank" rel="noopener noreferrer"&gt;http://www.who.int/patientsafety/medication-safety/en/&lt;/a&gt;)&lt;/li&gt;&lt;/ul&gt;&lt;p&gt;Muu opintojaksolla jaettava materiaali.&lt;/p&gt;</t>
  </si>
  <si>
    <t>Airaksinen Marja;Lias Noora;Oravainen Taina</t>
  </si>
  <si>
    <t>&lt;p&gt;Opintojakso korvaa aiemman kokonaisuuden FARM-208 Lääkehoitoprosessi ja sen johtaminen 4 op.&lt;/p&gt;</t>
  </si>
  <si>
    <t>&lt;p&gt;FARM-218 Lääkehuolto sosiaali- ja terveydenhuollossa&lt;/p&gt;</t>
  </si>
  <si>
    <t>&lt;p&gt;Opintojakson suoritettuaan opiskelija&lt;/p&gt;&lt;p&gt;-tuntee   lääkehoitoprosessin ja lääkitysturvallisuuden  perusperiaatteet sekä avo- että  laitoshoidossa   (sisältäen lääkkeiden määräämistä, toimittamista,  hinnoittelua ja   lääkekorvauksia koskevat määräykset sekä niiden  soveltamisen käytäntöön   asiakaskohtaisesti)&lt;/p&gt;&lt;p&gt;-ymmärtää lääkehoitoprosessin johtamisen   perusteet (sisältäen  toiminnan suunnittelun, laatutyön, sähköisen tiedonhallinnan sekä  sidosryhmäyhteistyön)&lt;/p&gt;&lt;p&gt;-osaa ammattietiikan periaatteet ja lääkehoidon keskeiset vastuukysymykset&lt;/p&gt;&lt;p&gt;Opintojakson lähtökohtana on lääkehoitojen ennakoiva riskienhallinta ja lääkitysturvallisuus. &lt;br /&gt;&lt;/p&gt;</t>
  </si>
  <si>
    <t>&lt;p&gt;Opintojakso jakautuu kahteen osaan.&lt;/p&gt;&lt;p&gt;1)       Ensimmäisessä  osassa käydään läpi lääkkeiden määräämisen ja   toimittamisen  periaatteet lääkitysturvallisuuden näkökulmasta avo- ja    laitoshoidossa. Lisäksi opetellaan hinnoittelemaan lääkevalmisteet    lääketaksan mukaisesti sekä laskemaan sairausvakuutuslain mukaiset    lääkekorvaukset. Luennoilla käydään läpi määräysten soveltamisen    keskeiset periaatteet, joita harjoitellaan oppimistehtävien avulla.&lt;/p&gt;&lt;p&gt;2)      Toisessa osassa tutustutaan   lääkehoitoprosessiin ja sen  johtamiseen sekä avo- että laitoshoidossa.   Näiden toimintaperiaatteiden  tunteminen valmentaa opiskelijaa saamaan   käsityksen siitä, miten  lääkehuollon toimintayksikköä johdetaan ja   miten hän on itse siinä  osallisena. Näitä taitoja tarvitaan   harjoittelujaksoilla ja myöhemmin  työelämässä apteekissa,   sairaala-apteekissa ja lääkekeskuksessa omien  ammatillisten tehtävien   ja toimenkuvan hahmottamiseksi. Perehdymme  apteekkiin ja   sairaala-apteekkiin liikeyrityksenä, tieto- ja  laatujärjestelmiin,   työehtosopimusasioihin, ammattieettisiin  periaatteisiin ja   lääkevalikoimiin. Kouluttajina toimii käytännön  työtä tekeviä lääkealan ja terveydenhuollon ammattilaisia.&lt;/p&gt;</t>
  </si>
  <si>
    <t>&lt;h5&gt;&lt;b&gt;Suoritustavat&lt;/b&gt;&lt;/h5&gt;&lt;p&gt;Intensiivikurssi, jossa 39   h verkko-opetusta (tästä 6 h yksilötehtävien läpikäyntiä) sekä 69 h
   itsenäistä opiskelua sisältäen oppimistehtävät, apteekkiohjelmien   
esittelyt, verkkokurssit ja tenttiin valmistautumisen. &lt;/p&gt;&lt;p&gt;Opintojakso   
koostuu neljästä osasuorituksesta, joiden hyväksytty suorittaminen on   
edellytys opintojakson läpäisyyn.&lt;/p&gt;&lt;ul&gt;&lt;li&gt;Ryhmätehtävä (perustuu potilastapaukseen) &lt;br /&gt;&lt;/li&gt;&lt;li&gt;Loppukuulustelu &lt;br /&gt;&lt;/li&gt;&lt;li&gt;Yksilötehtävä, SV-laskuharjoitukset &lt;br /&gt;&lt;/li&gt;&lt;li&gt;Pienryhmäharjoitukset, apteekkiohjelmien esittely &amp;#43; yksilötehtävä &lt;/li&gt;&lt;/ul&gt;&lt;p&gt;&lt;br /&gt;&lt;/p&gt;&lt;h5&gt;Arviointimenetelmät ja -kriteerit&lt;/h5&gt;&lt;p&gt;Arviointi   perustuu yksilökuulusteluun (verkkotentti). Loppukuulustelun arviointi  asteikolla  0-5. Lisäksi edellytetään hyväksytysti suoritettu
  ryhmätehtävä. Ryhmätehtävän arviointi hyväksytty/hylätty.&lt;/p&gt;&lt;p&gt;&lt;br /&gt;&lt;/p&gt;&lt;h5&gt;Oppimista tukevat aktiviteetit ja menetelmät&lt;/h5&gt;&lt;p&gt;Opintojaksolla käytetään Moodle-oppimisympäristöä.&lt;/p&gt;&lt;p&gt;Opintojakson ensisijaisena tiedustelukanavana toimii Moodle.&lt;/p&gt;&lt;p&gt;&lt;br /&gt;&lt;/p&gt;&lt;h5&gt;Kohderyhmät&lt;/h5&gt;&lt;p&gt;Opintojakso on pakollinen farmaseutin koulutusohjelmassa.&lt;/p&gt;&lt;p&gt;&lt;br /&gt;&lt;/p&gt;&lt;h5&gt;Järjestämisajankohta opetusperiodin tarkkuudella&lt;/h5&gt;&lt;p&gt;Intensiivijakso toukokuussa&lt;/p&gt;&lt;p&gt;&lt;br /&gt;&lt;/p&gt;&lt;h5&gt;Suositeltava suoritusajankohta tai -vaihe&lt;/h5&gt;&lt;p&gt;Farmaseutin koulutusohjelman 1. lukuvuosi. Kevätlukukausi (intensiivijakso toukokuussa)&lt;/p&gt;&lt;p&gt;&lt;br /&gt;&lt;/p&gt;&lt;h5&gt;Opintokokonaisuus&lt;/h5&gt;&lt;p&gt;Kuuluu  juonteeseen 2: Potilas ja lääkehoito. &lt;/p&gt;&lt;p&gt;Opintojakson  
suorittaminen  edellytetään farmaseutin tutkintoon kuuluvaan harjoitteluun  
pääsemiseksi.&lt;/p&gt;&lt;p&gt;&lt;br /&gt;&lt;/p&gt;&lt;h5&gt;Mahdolliset opetuskielet&lt;/h5&gt;&lt;p&gt;Opetuskieli on suomi. Loppukuulustelu on mahdollista suorittaa myös ruotsiksi.&lt;/p&gt;&lt;p&gt;&lt;br /&gt;&lt;/p&gt;&lt;h5&gt;&lt;b&gt;EQF-taso&lt;/b&gt;&lt;/h5&gt;&lt;p&gt;alempi korkeakoulututkinto / EQF-taso 6&lt;/p&gt;&lt;p&gt;&lt;/p&gt;</t>
  </si>
  <si>
    <t>https://sisu.helsinki.fi/staff/studies/teacher//courseunit/otm-597ec7b7-7581-413f-ab78-9b46428b6520/basicinfo</t>
  </si>
  <si>
    <t>Läkemedelsbehandling och dess ledning</t>
  </si>
  <si>
    <t>Medication process and its management</t>
  </si>
  <si>
    <t>FARM-221</t>
  </si>
  <si>
    <t>Lääkeneuvonta ja farmakoterapia</t>
  </si>
  <si>
    <t>&lt;h5&gt;Farmakoterapiaan liittyvä kirjallisuus&lt;/h5&gt;&lt;p&gt;Duodecim Itselääkityksen Käypä hoito -suositus&lt;/p&gt;&lt;p&gt;Duodecim Terveysportti&lt;/p&gt;&lt;p&gt;Duodecim Terveyskirjasto&lt;/p&gt;&lt;p&gt;Valmisteyhteenvedot ja pakkausselosteet, &lt;a href="http://www.fimea.fi" target="_blank" rel="noopener noreferrer"&gt;www.fimea.fi&lt;/a&gt;&lt;/p&gt;&lt;p&gt;Luennoilla ja Moodlen kautta jaettava muu materiaali&lt;/p&gt;&lt;h5&gt;Lääkeneuvontaan liittyvä kirjallisuus&lt;/h5&gt;&lt;p&gt;Hakkarainen T, Airaksinen M: Kuuri loppuun! Lääkeneuvonnan opas. Fortis, Kuopio 2010 (Moodlessa).&lt;br /&gt;&lt;/p&gt;&lt;p&gt;Counselling,  Concordance, and Communication - Innovative Education for Pharmacists.  2. edition. Ed. Pohjanoksa-Mäntylä M, Yeung S, Puumalainen I, Airaksinen  M. FIP-IPSF 2012. &lt;a href="http://www.fip.org/files/fip%20/PI/fip_ipsf_pce_2nd_2012.pdf" target="_blank" rel="noopener noreferrer"&gt;http://www.fip.org/files/fip&lt;/a&gt;&lt;a href="http://www.fip.org/files/fip%20/PI/fip_ipsf_pce_2nd_2012.pdf" target="_blank" rel="noopener noreferrer"&gt;/PI/fip_ipsf_pce_2nd_2012.pdf&lt;/a&gt;&lt;/p&gt;&lt;p&gt;TIPPA-projekti: Apteekit mukana terveystalkoissa - TIPPA-projektin loppuraportti 2000-2003 ja jatkosuunnitelma (Moodlessa).&lt;/p&gt;</t>
  </si>
  <si>
    <t>Tämä opintojakso yhdessä opintojakson KK-AIAKVU1OP kanssa korvaa aiemman
 opintojakson FARM-213 Lääkeneuvonta ja farmakoterapia I (sisältäen 
puheviestintää 1 op) 6 op tai kokonaisuuden FARM-209 Lääkeneuvonta ja 
farmakoterapia I (sisältää puheviestintää 1 op) 6 op.</t>
  </si>
  <si>
    <t>&lt;p&gt;Farmakologia ja tautioppi I, II ja III -opintojaksot (FARM-215, -216 ja -217) oltava  suoritettuna &lt;br /&gt;&lt;/p&gt;&lt;p&gt;Alkukuulustelu ennen opintojakson alkua (Moodle-tentti) &lt;br /&gt;&lt;/p&gt;&lt;p&gt;Alkukuulustelussa  tentitään Kuuri loppuun -kirja (Moodlessa). Sen hyväksytty  suorittaminen on edellytyksenä  opintojaksolle osallistumiselle. &lt;/p&gt;</t>
  </si>
  <si>
    <t>&lt;p&gt;Opintojakson   tavoitteena on käynnistää pitkäjänteinen lääkeneuvonta- ja   viestintätaitojen kehittäminen, joka jatkuu apteekkiharjoittelussa ja   työelämässä. &lt;/p&gt;&lt;h5&gt;Farmakoterapeuttiset tavoitteet&lt;/h5&gt;&lt;p&gt;Opintojakson suoritettuaan opiskelija:&lt;/p&gt;&lt;ul&gt;&lt;li&gt;osaa  tunnistaa keskeisiä itsehoidossa hoidettavia oireita ja  sairauksia,  tuntee niiden hoitoperiaatteet, hoidossa käytettävät  lääkkeet ja  ei-lääkkeelliset hoidot&lt;/li&gt;&lt;li&gt;hallitsee lääkityksen tarkistuksessa tarvittavan kliinisen lääkehoidon perusteet ja keskeiset hoitosuositukset&lt;/li&gt;&lt;li&gt;osaa  arvioida potilastapauksia ja ratkaista keskeisimpiä potilaiden   lääkitysongelmia (mm. yhteis- ja haittavaikutukset sekä hoitoon   sitoutuminen) ja osaa muodostaa niihin perusteltuja ratkaisuehdotuksia&lt;/li&gt;&lt;/ul&gt;&lt;h5&gt;Lääkeneuvonnalliset tavoitteet&lt;/h5&gt;&lt;p&gt;Opintojakson suoritettuaan opiskelija:&lt;br /&gt;&lt;/p&gt;&lt;ul&gt;&lt;li&gt;osaa soveltaa farmakologista tietoa lääkeneuvonnassa &lt;br /&gt;&lt;/li&gt;&lt;li&gt;ymmärtää   apteekin erityispiirteet viestintäympäristönä ja lääkeneuvonnan   merkityksen lääkitysturvallisuuden ja lääkehoidon onnistumisen   näkökulmasta&lt;/li&gt;&lt;li&gt;tuntee tärkeimmät terveydenhuollon ammattilaisten  ja  potilaiden luotettavat lääketiedon lähteet ja tietokannat ja osaa   hyödyntää niitä lääkityksen tarkistuksessa ja lääkeneuvonnassa&lt;/li&gt;&lt;li&gt;hallitsee  viestinnän peruskäsitteet ja teoriat sekä osaa soveltaa näitä   lääkeneuvonnassa sekä omien viestintätaitojensa tavoitteellisessa   kehittämisessä&lt;br /&gt;&lt;/li&gt;&lt;li&gt;hallitsee potilaiden tarpeista lähtevän  yksilöllisen  lääkeneuvonnan perusperiaatteet, joka  ottaa huomioon  potilaan tilanteen ja  lääkityksen erityispiirteet  &lt;br /&gt;&lt;/li&gt;&lt;li&gt;osaa tietoisesti rakentaa neuvottelevan  dialogin potilaan kanssa&lt;br /&gt;&lt;/li&gt;&lt;li&gt;hahmottaa itsehoitoasiakkaiden ja pitkäaikaisessa lääkehoidossa olevien neuvonnalliset erityispiirteet ja tarpeet&lt;br /&gt;&lt;/li&gt;&lt;li&gt;hallitsee tavat seurata ja edistää lääkehoitoon sitoutumista ja osaa neuvoa potilaita omatoimisesti hoitamaan sairauttaan &lt;br /&gt;&lt;/li&gt;&lt;/ul&gt;&lt;p&gt;Opintojakson lähtökohtana on lääkehoitojen ennakoiva riskienhallinta ja lääkitysturvallisuus. &lt;/p&gt;&lt;p&gt;Lisäksi
samanaikaisesti suoritettavalla ja tämän opintojakson opetukseen integroidulla
puheviestinnän opintojaksolla KK-AIAKVU1OP (ruotsinkielisillä KK-MOAKKO1SP) on omat osaamistavoitteensa.&lt;br /&gt;&lt;br /&gt;&lt;/p&gt;</t>
  </si>
  <si>
    <t>&lt;h5&gt;Farmakoterapeuttinen sisältö&lt;br /&gt;&lt;/h5&gt;&lt;ul&gt;&lt;li&gt;keskeiset itsehoidossa hoidettavat oireet ja sairaudet sekä niiden lääkkeellinen ja lääkkeetön hoito&lt;br /&gt;&lt;/li&gt;&lt;li&gt;potilaiden lääkehoitojen tarkistaminen sekä lääkehoitoihin liittyvät ongelmat, haitta- ja yhteisvaikutukset&lt;br /&gt;&lt;/li&gt;&lt;li&gt;haavanhoitotuotteet, diabeetikon apuvälineet, astmanhoidon apuvälineet&lt;/li&gt;&lt;/ul&gt;&lt;h5&gt;Lääkeneuvonnallinen sisältö&lt;/h5&gt;&lt;ul&gt;&lt;li&gt;näyttöön perustuva lääkeneuvonta ja Käypä hoito&lt;/li&gt;&lt;li&gt;hoitoon sitoutuminen, voimaantuminen ja omahoito&lt;br /&gt;&lt;/li&gt;&lt;li&gt;asiakaslähtöinen lääkeneuvonta prosessina &lt;br /&gt;&lt;/li&gt;&lt;li&gt;resepti- ja itsehoitoasiakkaiden neuvonnan erityispiirteet&lt;br /&gt;&lt;/li&gt;&lt;li&gt;viestinnän peruskäsitteet ja teoriat&lt;br /&gt;&lt;/li&gt;&lt;li&gt;viestijäkuva, sanallinen ja sanaton viestintä&lt;br /&gt;&lt;/li&gt;&lt;li&gt;lääkeneuvontakäsikirjoitukset eli skriptit&lt;br /&gt;&lt;/li&gt;&lt;li&gt;lääkeneuvontataitojen itse- ja vertaisarviointi&lt;br /&gt;&lt;/li&gt;&lt;li&gt;rakentavan palautteen antaminen ja vastaanottaminen&lt;br /&gt;&lt;/li&gt;&lt;li&gt;terveydenhuollon ammattilaisten ja potilaiden lääketiedon lähteet&lt;/li&gt;&lt;/ul&gt;</t>
  </si>
  <si>
    <t>&lt;h5&gt;Suoritustavat&lt;/h5&gt;&lt;p&gt;Tentti, osallistuminen opetukseen (luennot, työpajat, tilanneharjoitukset) ja itsenäinen työskentely&lt;br /&gt;&lt;/p&gt;&lt;p&gt;Alkukuulustelu  suoritetaan 2. lukuvuoden alussa ja siinä tentitään Kuuri loppuun  -kirja (Moodlessa). Alkukuulustelun hyväksytty suorittaminen on  edellytyksenä opintojaksolle osallistumiselle.&lt;/p&gt;&lt;p&gt;Johdantoluennoilla on läsnäolovaatimus:&lt;br /&gt;&lt;/p&gt;&lt;ul&gt;&lt;li&gt;Opintojakson aloitustilaisuus&lt;br /&gt;&lt;/li&gt;&lt;li&gt;Perehdytys lääketiedon lähteisiin&lt;br /&gt;&lt;/li&gt;&lt;li&gt;Johdatus tilanneharjoituksiin: Farmaseutin viestintätaidot ja taitojen oppiminen&lt;/li&gt;&lt;/ul&gt;&lt;p&gt;Tilanneharjoituksissa on läsnäolovaatimus&lt;/p&gt;&lt;p&gt;Itsenäiseen työskentelyyn sisältyvät muun muassa:&lt;/p&gt;&lt;ul&gt;&lt;li&gt;Tilanneharjoituksiin valmistautuminen ennakkotehtävien avulla (asiakastapaukset) &lt;br /&gt;&lt;/li&gt;&lt;li&gt;Viestinnän tehtävä&lt;br /&gt;&lt;/li&gt;&lt;li&gt;Lääkeneuvonnan ryhmätehtävä&lt;/li&gt;&lt;li&gt;Duodecimin verkkokurssit&lt;/li&gt;&lt;li&gt;Muut oppimistehtävät&lt;br /&gt;&lt;/li&gt;&lt;/ul&gt;&lt;h5&gt;Arviointimenetelmät ja -kriteerit&lt;/h5&gt;&lt;p&gt;Alkukuulustelun  arviointi: hyväksytty-hylätty. Opintojakson arvosana on  lopputehtävän arvosana asteikolla 1-5.  Kurssisuoritukseen kuuluu myös ryhmäopetuksiin osallistuminen ja niihin  liittyvien ennakkotehtävien tekeminen.&lt;/p&gt;&lt;h5&gt;Oppimista tukevat aktiviteetit ja menetelmät &lt;/h5&gt;&lt;p&gt;Alkukuulustelu, luennot, lääkeneuvontaa apteekissa simuloivat tilanneharjoitukset &lt;/p&gt;&lt;p&gt;Opintojaksolla on käytössä Moodle-alue, jonne sijoitetaan oppimista tukevaa materiaalia&lt;br /&gt;&lt;/p&gt;&lt;h5&gt;Kohderyhmä&lt;/h5&gt;&lt;p&gt;Pakollinen farmaseutin ja proviisorin koulutusohjelmien opiskelijoille&lt;br /&gt;&lt;/p&gt;&lt;h5&gt;Järjestämisajankohta opetusperiodin tarkkuudella &lt;/h5&gt;&lt;p&gt;Vuosittain 2. periodi&lt;br /&gt;&lt;/p&gt;&lt;h5&gt;Suositeltava suoritusajankohta tai -vaihe&lt;/h5&gt;&lt;p&gt;Farmaseutin koulutusohjelman 2. lukuvuosi, suoritettava ennen ensimmäistä apteekkiharjoittelua &lt;/p&gt;&lt;h5&gt;Opintokokonaisuus &lt;br /&gt;&lt;/h5&gt;&lt;p&gt;Farmaseutin  koulutuohjelman juonne ”Potilas ja lääkehoito”. Opintojakson  suorittaminen on edellytyksenä 1. apteekkiharjoitteluun pääsemiselle.&lt;br /&gt;&lt;/p&gt;&lt;h5&gt;Mahdolliset opetuskielet &lt;/h5&gt;&lt;p&gt;suomi&lt;br /&gt;&lt;/p&gt;&lt;p&gt;Osa  opetuksesta voidaan järjestää englanniksi tai ruotsiksi. Opintojaksoon  liittyvät oppimistehtävät on mahdollista tehdä ruotsiksi.&lt;/p&gt;&lt;h5&gt;&lt;b&gt;EQF-taso&lt;/b&gt;&lt;/h5&gt;&lt;p&gt;alempi korkeakoulututkinto / EQF-taso 6&lt;/p&gt;</t>
  </si>
  <si>
    <t>https://sisu.helsinki.fi/staff/studies/teacher//courseunit/otm-f6279486-9a00-42f6-b838-4ca9d0e901b1/basicinfo</t>
  </si>
  <si>
    <t>Farmakoterapi och läkemedelsrådgivning</t>
  </si>
  <si>
    <t>Pharmacotherapy and patient counselling</t>
  </si>
  <si>
    <t>FARM-301</t>
  </si>
  <si>
    <t>Biotieteiden perusteet farmasiassa</t>
  </si>
  <si>
    <t>&lt;p&gt;Alberts, B. ym. Essential Cell Biology, 4. tai 5. painos&lt;/p&gt;</t>
  </si>
  <si>
    <t>Kidron Heidi</t>
  </si>
  <si>
    <t>590203 Biotieteiden perusteet farmasiassa / laajuus: 4 op / Opintojaksosta käytetään 4 op</t>
  </si>
  <si>
    <t>&lt;p&gt;Opintojakson suoritettuaan opiskelija ymmärtää ihmisen elintoimintojen periaatteet solutasolla. Hän&lt;/p&gt;
&lt;ul&gt;&lt;li&gt;osaa kuvata hiilihydraattien, lipidien, proteiinien ja nukleiinihappojen ominaisuudet ja tehtävät solutasolla&lt;/li&gt;&lt;li&gt;osaa kuvata entsyymien ja reseptoriproteiinien toiminnan perusperiaatteet ja merkityksen solutasolla&lt;/li&gt;&lt;li&gt;osaa kuvata eukaryoottisolun rakenteen ja sen rakenneosien sekä solunulkoisen aineksen merkityksen elimistön toiminnassa&lt;/li&gt;&lt;li&gt;osaa kuvata geenien ilmentymisen ja sen säätelyn pääperiaatteet&lt;/li&gt;&lt;li&gt;osaa selittää energia-aineenvaihdunnan pääperiaatteet&lt;/li&gt;&lt;li&gt;ymmärtää solujen välisen viestinnän sekä solujen jakautumisen ja erilaistumisen  pääperiaatteet ja säätelymekanismit&lt;/li&gt;&lt;/ul&gt;</t>
  </si>
  <si>
    <t>&lt;p&gt;Kurssilla tutustutaan eukaryoottisolujen rakenteeseen ja toimintaan biokemian, solubiologian ja molekyylibiologian näkökulmista. Keskeisimpien biomolekyylien (hiilihydraattien, lipidien, proteiinien ja nukleotidien) ominaisuudet käsitellään solujen ja solunulkoisen aineen toiminnan näkökulmasta.&lt;/p&gt;&lt;p&gt;Solubiologian osuudessa syvennytään ihmiselimistön solujen rakenteeseen, solujen jakautumiseen ja sen säätelyyn, solujen väliseen viestintään, solujen erilaistumiseen ja uusiutumiseen sekä solujen energia-aineenvaihduntaan. &lt;/p&gt;&lt;p&gt;Molekyylibiologian osalta tutustutaan ihmisgenomin ominaisuuksiin, DNA:n replikaatioon sekä geenien ilmentymisen mekanismeihin ja säätelyyn.&lt;/p&gt;</t>
  </si>
  <si>
    <t>&lt;h5&gt;Suoritustavat&lt;/h5&gt;&lt;p&gt;Lähtötasotehtävät, luentotallenteet ja niihin  liittyvät oppimateriaalit, harjoitustehtävät ja purkutilaisuudet,  pienryhmätyöskentely ja loppukuulustelu tai projektityö. &lt;br /&gt;&lt;/p&gt;&lt;h5&gt;Arviointimenetelmät ja -kriteerit&lt;br /&gt;&lt;/h5&gt;&lt;p&gt;Opintojakson hyväksytty  suorittaminen edellyttää pienryhmätyöskentelyyn osallistumista.  Opintojakso arvioidaan asteikolla 0-5. Arvosana määräytyy  loppukuulustelun ja  kurssin aikana palautettavien tehtävien kokonaispistemäärän perusteella.  Tarkemmat arviointikriteerit on esitetty kurssin Moodle-alueella.&lt;/p&gt;&lt;h5&gt;Oppimista tukevat aktiviteetit ja menetelmät&lt;/h5&gt;&lt;p&gt;Opintojaksolla käytetään Moodle-oppimisympäristöä. Opiskelijoiden 
ryhmäjaosta pienryhmätyöskentelyä varten tiedotetaan kurssin 
ilmoittautumisajan päättyessä.&lt;/p&gt;&lt;p&gt;&lt;/p&gt;&lt;h5&gt;&lt;/h5&gt;&lt;h5&gt;Kohderyhmä&lt;/h5&gt;&lt;p&gt;Opintojakso on pakollinen farmaseutin koulutusohjelmassa.&lt;/p&gt;&lt;br /&gt;&lt;h5&gt;Suositeltava suoritusajankohta tai -vaihe&lt;/h5&gt;&lt;p&gt;Farmaseutin koulutusohjelman 1. lukuvuosi, 1. periodi&lt;/p&gt;&lt;br /&gt;&lt;h5&gt;Mahdolliset opetuskielet&lt;br /&gt;&lt;/h5&gt;&lt;p&gt;Opetuskieli on suomi.&lt;/p&gt;
&lt;p&gt;Opintojaksolla käytetään Moodle-oppimisympäristöä. Opiskelijoiden ryhmäjaosta pienryhmätyöskentelyä varten tiedotetaan kurssin ilmoittautumisajan päättyessä.&lt;/p&gt;&lt;h5&gt;&lt;b&gt;EQF-taso&lt;/b&gt;&lt;/h5&gt;&lt;p&gt;alempi korkeakoulututkinto / EQF-taso 6&lt;/p&gt;&lt;p&gt;&lt;/p&gt;</t>
  </si>
  <si>
    <t>https://sisu.helsinki.fi/staff/studies/teacher//courseunit/otm-2c966a56-57ea-4817-a477-4eccb293982a/basicinfo</t>
  </si>
  <si>
    <t>Biovetenskapernas grunder inom farmacin</t>
  </si>
  <si>
    <t>590203 Biovetenskapernas grunder inom farmacin / omfattning: 4 sp / 4 sp av studieavnsnittet används</t>
  </si>
  <si>
    <t>Fundamentals of Biosciences in Pharmacy</t>
  </si>
  <si>
    <t>590203 Fundamentals of Biosciences in Pharmacy / credits: 4 cr / 4 cr will be substituted from this course</t>
  </si>
  <si>
    <t>FARM-302</t>
  </si>
  <si>
    <t>Molekyylibiotieteiden ja farmasian orgaanista kemiaa A</t>
  </si>
  <si>
    <t>&lt;p&gt;Y. Bruice, Essential Organic Chemistry, 3. painos, Pearson, 2015, ISBN 10-292-08903-2 (luvut 1-14).&lt;/p&gt;
&lt;p&gt;Oppikirjana voi myös käyttää ja erityisesti B-jatkokurssin suorittaville opiskelijoille suositellaankin laajempaa teosta: P. Y. Bruice, Organic Chemistry (eri painosten luvut ja kappaleet on ilmoitettu tarkemmin Moodlessa).&lt;/p&gt;
&lt;p&gt;Molemmat kirjat ovat saatavilla myös e-kirjana.&lt;/p&gt;&lt;br /&gt; &lt;br /&gt;</t>
  </si>
  <si>
    <t>Wallen Erik</t>
  </si>
  <si>
    <t>590395 Molekyylibiotieteiden ja farmasian orgaanisen kemian perusteet / laajuus: 3 op / Opintojaksosta käytetään 3 op;590171 Molekyylibiotieteiden ja farmasian orgaanista kemiaa I / laajuus: 3 op / Opintojaksosta käytetään 3 op;590172 Molekyylibiotieteiden ja farmasian orgaanista kemiaa II / laajuus: 3 op / Opintojaksosta käytetään 3 op;KEK102 Orgaaninen kemia 1 / laajuus: 5 op / Opintojaksosta käytetään 5 op;590171 Orgaanista kemiaa biokemisteille ja proviisoreille I / laajuus: 3 op / Opintojaksosta käytetään 3 op;590172 Orgaanista kemiaa biokemisteille ja proviisoreille II / laajuus: 3 op / Opintojaksosta käytetään 3 op</t>
  </si>
  <si>
    <t>&lt;p&gt;Lukion kemian laaja oppimäärä tai vastaavat tiedot.&lt;/p&gt;</t>
  </si>
  <si>
    <t>&lt;p&gt;Opiskelija muodostaa kokonaiskuvan orgaanisesta kemiasta, painottuen biotieteissä ja farmasiassa tarvittavaan orgaanisen kemian osaamiseen. Erityisiä painopisteitä oppimisessa ovat orgaanisten yhdisteiden elektronirakenne ja elektronien jakautuminen (induktiivinen vaikutus, delokalisoituminen), happo-emäsominaisuudet, liukoisuus ja muut fysikaaliset ominaisuudet, konformaatioanalyysi ja stereokemia, orgaanisen reaktion termodynamiikka ja kinetiikka, nukleofiilin ja elektrofiilin välisen reaktion mekanismi, radikaalireaktion mekanismi ja yleisimpien orgaanisten yhdisteryhmien reaktiivisuus (alkaanit, alkeenit, alkyynit, aromaattiset yhdisteet, alkyylihalidit, alkoholit, eetterit, epoksidit, amiinit, tiolit, tioetterit, karboksyylihapot, karboksyylihappojohdannaiset, aldehydit ja ketonit). Opiskelija osaa piirtää yksiselitteisiä ja stereokemiallisesti mielekkäitä rakennekaavoja ja osaa myös itsenäisesti arvioida näiden välittämää tietoa orgaanisesta yhdisteestä. Opiskelija osaa soveltaa oppimiaan asioita lääkeaineisiin ja biomolekyyleihin. Opiskelija tuntee tavallisimmat orgaanisen yhdisteen tunnistamismenetelmät ja ymmärtää mihin tunnistaminen perustuu (NMR, IR, MS, polarimetria).&lt;/p&gt;</t>
  </si>
  <si>
    <t>&lt;ul&gt;&lt;li&gt;Kemialliset sidokset orgaanisissa yhdisteissä&lt;/li&gt;&lt;li&gt;Hapot ja emäkset orgaanisessa kemiassa&lt;/li&gt;&lt;li&gt;Orgaanisten yhdisteiden nimeämisen periaatteet ja rakenteen esittäminen sekä konformaatioanalyysi&lt;/li&gt;&lt;li&gt;Stereokemian perusteet, käsitteet ja nimistö&lt;/li&gt;&lt;li&gt;Elektronien delokalisoituminen ja aromaattisuus&lt;/li&gt;&lt;li&gt;Orgaanisten yhdisteiden rakenteen määrittäminen (NMR, MS, IR, polarimetria)&lt;/li&gt;&lt;li&gt;Tavallisimpien  orgaanisten yhdisteryhmien (alkaanit, alkeenit, alkyynit, aromaattiset  yhdisteet, alkyylihalidit, alkoholit, eetterit, epoksidit, amiinit,  tiolit, tioetterit, karboksyylihapot, karboksyylihappojohdannaiset,  aldehydit ja ketonit) rakenne, nimistö ja reaktiivisuus&lt;/li&gt;&lt;li&gt;Orgaanisten reaktioiden reaktiotyypit (nukleofiilin ja elektrofiilin välinen reaktio, radikaalireaktio, perisyklinen reaktio)&lt;/li&gt;&lt;/ul&gt;</t>
  </si>
  <si>
    <t>&lt;h5&gt;Suoritustavat&lt;/h5&gt;&lt;p&gt;Opintojakson voi suorittaa joko opetusperiodin aikana suoritettavilla kahdella osakuulustelulla tai vaihtoehtoisesti myöhemmin järjestettävällä loppukuulustelulla. Osallistumalla aktiivisesti opetukseen voi kerätä lisäpisteitä, jotka lisätään osakuulusteluiden tai loppukuulustelun pistemäärään. Opetuskieli on suomi, mutta oppikirja on englanniksi. Tiedekunnan  henkilökuntarakenteesta johtuen yhden harjoitusryhmän opetuskieli voi  olla tilapäisesti englanti. Ennakkotehtävät on käännetty myös ruotsiksi  ja englanniksi ja harjoitustehtävät on käännetty myös englanniksi.  Opintojaksolla on mahdollista saada tukea ruotsin kielellä ja  ruotsinkielisessä terminologiassa vastuuopettajalta. Kuulustelut voi  tehdä joko suomeksi, ruotsiksi tai englanniksi.&lt;/p&gt;&lt;p&gt;Uusintoihin liittyviin  loppukuulusteluihin on ilmoittauduttava erikseen. Opintojakson aikana  suoritettaviin osakuulusteluihin riittää ilmoittautuminen  opintojaksolle.&lt;/p&gt;&lt;p&gt;Kurssin voi myös suorittaa osallistumatta opetukseen.&lt;/p&gt;&lt;p&gt;&lt;/p&gt;&lt;h5&gt;Arviointimenetelmät ja -kriteerit&lt;/h5&gt;&lt;p&gt;Arvioidaan asteikolla 0–5.  Arvosana perustuu kurssin loppupisteisiin. Hyväksymisrajana on, että  opiskelija saavuttaa loppupisteissä 50 % kuulusteluiden (kaksi  osakuulustelua tai yksi loppukuulustelu) enimmäispistemäärästä.  Ennakkotehtävistä ja harjoituksista voi saada lisäpisteitä 15 % saakka  kuulusteluiden enimmäispistemäärästä. Lisäpisteet ovat voimassa  seuraavan vuoden opetuksen alkamiseen asti. Kurssin loppupisteet  lasketaan ynnäämällä mahdolliset lisäpisteet kuulusteluiden pistemäärään  ja lisäpisteet voivat siten auttaa hyväksymisrajan ylittämisessä. &lt;/p&gt;&lt;p&gt;&lt;/p&gt;&lt;h5&gt;Oppimista tukevat aktiviteetit ja menetelmät&lt;/h5&gt;&lt;p&gt;Infotilaisuus (1 h), aktivoivat luennot (28 h), harjoitustehtävien 
purkutilaisuudet (14 h), osakuulustelut (4 h) ja omatoiminen opiskelu 
(n. 90 h). Opetus on toteutettu &lt;i&gt;flipped classroom&lt;/i&gt; -opetusmenetelmää  soveltaen, jossa jokaisen uuden aiheen käsittely aloitetaan  omatoimisella opiskelulla ja kontaktiopetuksen tavoitteena on tukea  omatoimista opiskelua. Opetus on jaksotettu 7 viikolle siten, että  jokainen viikko noudattaa seuraava ohjelmaa: Jokaiselle viikolle on  annettu kaksi oppikirjan lukua ja näihin liittyvinä kuusi  ennakkotehtävää Moodle-tenttinä. Ennakkotehtävien ratkaisut on  palautettava ennen niihin liittyvää luentoa. Viikko-ohjelmat ovat  valmiina Moodlessa jo kurssin alkaessa ja niitä voi halutessaan  opiskella myös nopeammassa tahdissa. Lisäksi jokaisen viikon aiheista on  kymmenen harjoitustehtävää erillisinä tehtävänantoina, jotka  julkaistaan Moodlessa viikkoa ennen harjoitusten purkutilaisuutta.  Viikoittaisena kontaktiopetuksena on kaksi luentoa  sekä yksi oppikirjan lukuihin liittyvä harjoitusten purkutilaisuus. Harjoitusten purkutilaisuudet järjestetään pienemmissä  salissa ja jokaisen opiskelijan harjoitusryhmä ilmoitetaan kurssin  alussa.&lt;br /&gt;&lt;/p&gt;&lt;h5&gt;Kohderyhmät&lt;/h5&gt;&lt;p&gt;&lt;/p&gt;&lt;p&gt;Molekyylibiotieteiden ja farmasian opiskelijat. Opintojakso on pakollinen farmaseutin koulutusohjelmassa.&lt;/p&gt;&lt;h5&gt;Järjestämisajankohta&lt;br /&gt;&lt;/h5&gt;&lt;p&gt;1.-2. opetusperiodi&lt;br /&gt;&lt;/p&gt;&lt;h5&gt;Suositeltava suoritusajankohta&lt;br /&gt;&lt;/h5&gt;&lt;p&gt;Farmaseutin koulutusohjelmassa opintojakso sisältyy 1. lukuvuoden opintohin. &lt;/p&gt;&lt;p&gt; &lt;/p&gt;&lt;h5&gt;Yhteydet muihin opintojaksoihin&lt;br /&gt;&lt;/h5&gt;Farmasian 2. lukuvuoden opintojaksoilla edellytetään, että tämä opintojakso on suoritettuna. Tämän kurssin jatkokurssi on PROV-601 Molekyylibiotieteiden ja farmasian orgaanista kemiaa B (5 op). Korvaa aiemmat kurssit 590171 Molekyylibiotieteiden ja farmasian orgaanista kemiaa I (3 op) ja 590395 Molekyylibiotieteiden ja farmasian orgaanisen kemian perusteet (3 op) farmaseutin koulutusohjelmassa.&lt;p&gt;&lt;br /&gt;&lt;/p&gt;&lt;h5&gt;&lt;b&gt;EQF-taso&lt;/b&gt;&lt;/h5&gt;&lt;p&gt;alempi korkeakoulututkinto / EQF-taso 6&lt;/p&gt;&lt;p&gt;&lt;/p&gt;</t>
  </si>
  <si>
    <t>https://sisu.helsinki.fi/staff/studies/teacher//courseunit/otm-251320a2-e208-4de5-a423-40b75999e45c/basicinfo</t>
  </si>
  <si>
    <t>Organisk kemi i molekylära biovetenskaper och farmaci A</t>
  </si>
  <si>
    <t>KEK102 Organisk kemi 1 / omfattning: 5 sp / 5 sp av studieavnsnittet används;590171 Organisk kemi för biokemister och provisorer I / omfattning: 3 sp / 3 sp av studieavnsnittet används;590172 Organisk kemi för biokemister och provisorer II / omfattning: 3 sp / 3 sp av studieavnsnittet används;590171 Organisk kemi i molekylära biovetenskaper och farmaci I / omfattning: 3 sp / 3 sp av studieavnsnittet används;590172 Organisk kemi i molekylära biovetenskaper och farmaci II / omfattning: 3 sp / 3 sp av studieavnsnittet används;590395 Organiska kemins grunder i molekylära biovetenskaper och farmaci / omfattning: 3 sp / 3 sp av studieavnsnittet används</t>
  </si>
  <si>
    <t>Organic chemistry in molecular biosciences and pharmacy A</t>
  </si>
  <si>
    <t>590395 Fundamentals of organic chemistry in molecular biosciences and pharmacy / credits: 3 cr / 3 cr will be substituted from this course;KEK102 Organic chemistry 1 / credits: 5 cr / 5 cr will be substituted from this course;590171 Organic chemistry for biochemists and pharmacists (M.Sc.) I / credits: 3 cr / 3 cr will be substituted from this course;590172 Organic chemistry for biochemists and pharmacists (M.Sc.) II / credits: 3 cr / 3 cr will be substituted from this course;590172 Organic chemistry in molecular biosciences  and pharmacy II / credits: 3 cr / 3 cr will be substituted from this course;590171 Organic chemistry in molecular biosciences and pharmacy I / credits: 3 cr / 3 cr will be substituted from this course</t>
  </si>
  <si>
    <t>FARM-303</t>
  </si>
  <si>
    <t>Farmasian laskuharjoitukset</t>
  </si>
  <si>
    <t>&lt;p&gt;Luentomateriaali, kurssialustan taulukkokirja ja muu oheismateriaali.&lt;br /&gt;&lt;/p&gt;&lt;br /&gt; &lt;br /&gt;</t>
  </si>
  <si>
    <t>Lauren Patrick;Miettinen Ilkka</t>
  </si>
  <si>
    <t>590167 Farmaseuttisen kemian laskuharjoitukset / laajuus: 3 op / Opintojaksosta käytetään 3 op;590167 Matematiikka I / laajuus: 3 op / Opintojaksosta käytetään 3 op</t>
  </si>
  <si>
    <t>&lt;p&gt;Opiskelija oppii laskemaan tyypillisimpiä farmasian alaan liittyviä laskuja ja osaa soveltaa oppimaansa käytäntöön. Tarkoitus on ymmärtää tärkeitä ja kriittisiä laskuperiaatteita liittyen mm. potilasturvallisuuteen. Lisäksi kurssilla perehdytetään eri opintosuuntien soveltaviin tehtäviin, jotka valmistavat opiskelijan myöhempiä opintoja varten.&lt;/p&gt;</t>
  </si>
  <si>
    <t>&lt;p&gt;Kurssilla käsitellään mm. laimennoksia, pitoisuuslaskuja, pH-laskuja, suuruusluokkia ja yksikkömuunnoksia. Opittavat asiat esitetään farmaseuttisessa kontekstissa, kuten esimerkiksi annossuuruuksien laskeminen. Tästä syystä kurssilla edellytetään erityistä tarkkuutta, koska se on tärkeä tekijä hoidon onnistumiselle.&lt;br /&gt;&lt;/p&gt;</t>
  </si>
  <si>
    <t>&lt;p&gt;&lt;b&gt;Suoritustavat&lt;/b&gt;&lt;br /&gt;&lt;/p&gt;&lt;p&gt;Kurssin suorittaminen edellyttää kahdeksan pakollisen laskuharjoituksen ja kahden loppukuulustelun suorittamista. Luennot ja laskutuutoroinnit ovat vapaaehtoisia.&lt;br /&gt;&lt;/p&gt;&lt;p&gt;&lt;br /&gt;&lt;/p&gt;&lt;p&gt;&lt;b&gt;Arviointimenetelmät ja -kriteerit&lt;/b&gt;&lt;/p&gt;&lt;p&gt;Hyväksytty - hylätty.&lt;/p&gt;&lt;p&gt;&lt;br /&gt;&lt;/p&gt;&lt;p&gt;&lt;b&gt;Oppimista tukevat aktiviteetit ja menetelmät&lt;/b&gt;&lt;/p&gt;&lt;p&gt;Luennoille ja laskutuutorointeihin osallistuminen. Omatoiminen opiskelu mm. 
Moodle-ympäristössä. Kurssialueella on runsaasti vapaaehtoisia laskuharjoituksia, jotka edistävät laskurutiinin kehittymistä. Laskuharjoitukset valmistavat opiskelijaa samalla kurssin kumpaankin loppukuulusteluun (soveltava laskutentti ja lääkelaskutentti). Laskuharjoitukset valmentavat myös tuleville kursseille, kuten laboratorioharjoituksiin.&lt;br /&gt;&lt;/p&gt;&lt;p&gt;&lt;br /&gt;&lt;/p&gt;&lt;p&gt;&lt;b&gt;Kohderyhmät&lt;/b&gt;&lt;/p&gt;&lt;p&gt;Opintojakso on pakollinen farmaseutin koulutusohjelmassa.&lt;/p&gt;&lt;br /&gt;&lt;p&gt;&lt;b&gt;Järjestämisajankohta opetusperiodin tarkkuudella&lt;br /&gt;&lt;/b&gt;&lt;/p&gt;&lt;p&gt;Farmaseutin koulutusohjelman 1. lukuvuosi, 1. periodi&lt;/p&gt;&lt;br /&gt;&lt;p&gt;&lt;b&gt;Mahdolliset opetuskielet&lt;/b&gt;&lt;/p&gt;&lt;p&gt;Opetuskieli on suomi.&lt;/p&gt;&lt;p&gt;&lt;br /&gt;&lt;/p&gt;&lt;p&gt;&lt;b&gt;Vanhentuminen&lt;/b&gt;&lt;/p&gt;&lt;p&gt;Kaikki pakolliset osasuoritukset (8 laskuharjoitusta ja 2 loppukuulustelua) on suoritettava vuoden sisällä kurssin alkamispäivästä lähtien.&lt;/p&gt;&lt;p&gt;&lt;br /&gt;&lt;/p&gt;&lt;p&gt;&lt;b&gt;EQF-taso&lt;/b&gt;&lt;/p&gt;&lt;p&gt;alempi korkeakoulututkinto / EQF-taso 6&lt;/p&gt;&lt;p&gt;&lt;/p&gt;</t>
  </si>
  <si>
    <t>https://sisu.helsinki.fi/staff/studies/teacher//courseunit/otm-6fa0d0ea-8b81-4d9a-bca4-5b1be23c4df5/basicinfo</t>
  </si>
  <si>
    <t>Räkneövningar i farmaci</t>
  </si>
  <si>
    <t>590167 Matematik I / omfattning: 3 sp / 3 sp av studieavnsnittet används;590167 Räkneövningar i farmaceutisk kemi / omfattning: 3 sp / 3 sp av studieavnsnittet används</t>
  </si>
  <si>
    <t>Pharmaceutical calculations</t>
  </si>
  <si>
    <t>590167 Introduction to Pharmaceutical Calculations / credits: 3 cr / 3 cr will be substituted from this course;590167 Mathematics I / credits: 3 cr / 3 cr will be substituted from this course</t>
  </si>
  <si>
    <t>FARM-304</t>
  </si>
  <si>
    <t>Farmaseuttinen kemia</t>
  </si>
  <si>
    <t>&lt;p&gt;Oppikirja:&lt;/p&gt;&lt;ul&gt;&lt;li&gt;Rautio, J., Laine, K., Jarho,
     P., Wallén, E., Vuorensola, K., Wikberg, T. ja Lindeke, B. (2013).
     Farmaseuttisen kemian perusteet, Farmasian opiskelijayhdistys Fortis ry, Kuopio
     (tästä kirjasta on tulossa 2. painos lukuvuoden 2022-23 aikana).&lt;/li&gt;&lt;/ul&gt;&lt;p&gt;Oheislukemiseksi suositellaan yhtä seuraavista kirjoista:&lt;br /&gt;&lt;/p&gt;&lt;ul&gt;&lt;li&gt;Lemke, T.L., Williams, D.A., Roche, V.F ja Zito, S.W. (toim.) (2016). Essentials of Foye´s principles of medicinal chemistry, Lippincott Williams &amp;amp; Wilkins, Philadelphia, USA&lt;/li&gt;&lt;li&gt;Roche, V.F., Zito, S.W., Lemke, T.L. ja Williams, D.A. (toim.) (2019). Foye´s principles of medicinal chemistry (8. painos), Wolters Kluwer/Lippincott Williams &amp;amp; Wilkins, Philadelphia, USA (tai vanhempi painos)&lt;/li&gt;&lt;li&gt;Patrick, G.L. (2017). An introduction to medicinal chemistry (6. painos), Oxford University Press, UK (tai vanhempi painos)&lt;/li&gt;&lt;/ul&gt;&lt;p&gt;Ruotsinkieliseksi oheislukemiseksi suositellaan lisäksi kirjaa:&lt;br /&gt;&lt;/p&gt;&lt;ul&gt;&lt;li&gt;Claesson, A. ja Svensson U. (2016). Läkemedelskemi (4. painos), Awametox Consulting, Rönninge, Sverige (tai aiempi painos).&lt;/li&gt;&lt;/ul&gt;&lt;p&gt;Muu materiaali kuvataan opintojakson oppimisalustalla.&lt;/p&gt;</t>
  </si>
  <si>
    <t>590006 Farmaseuttinen kemia / laajuus: 5 op / Opintojaksosta käytetään 5 op</t>
  </si>
  <si>
    <t>&lt;p&gt;Opintojakson suorittaminen edellyttää, että opiskelijalla on riittävät pohjatiedot yleisessä ja orgaanisessa kemiassa. Edeltävinä opintoina edellytetään lukion kemian laaja oppimäärä tai vastaavat tiedot (esim. Kemian perusteet (KEK110)) sekä opintojakso Molekyylibiotieteiden ja farmasian orgaanista kemiaa A (FARM-302). Myös muut suoritetut farmasian 1. opintovuoden pakolliset opintojaksot tukevat oppimista tällä opintojaksolla.&lt;/p&gt;</t>
  </si>
  <si>
    <t>&lt;p&gt;Opintojakson tavoitteena on, että opiskelija osaa tarkastella lääkeaineiden rakenteita ja ymmärtää miten lääkeaineen fysikaaliskemialliset ja farmaseuttiset ominaisuudet perustuvat lääkeaineen rakenteeseen. Opetus kohdistuu pääasiassa tyypillisiin pienmolekyyleihin, mutta myös monimutkaisempien isompien molekyylien rakenteiden osaamista rakennetaan opintojakson aikana. Ensisijaisena oppimistavoitteena on, että opiskelija osaa arvioida miten lääkeaineen rakenne vaikuttaa sen ionisoitumiseen, vesiliukoisuuteen, jakautumiskertoimeen, kemialliseen pysyvyyteen ja metaboliaan. Opiskelija oppii tarkastelemaan lääkeaineissa yleisesti esiintyviä funktionaalisia ryhmiä ja rengasrakenteita sekä osaa arvioida lääkeaineiden rakenteita myös niiden synteettisen valmistuksen näkökulmasta. Lisäksi opiskelija oppii yhdistämään lääkeaineen rakenteen sen farmakologiseen aktiivisuuteen.&lt;/p&gt;</t>
  </si>
  <si>
    <t>&lt;p&gt;Opintojaksolla arvioidaan lääkeaineiden ionisoitumista,  vesiliukoisuutta ja jakautumiskerrointa, kemiallisia hajoamisreaktioita  sekä metaboliareaktioita lääkeaineiden rakenteiden osaamisen avulla.   Lääkeaineiden rakenteita tarkastellaan kokonaisvaltaisesti  (hiilivetyrangan rakenne, funktionaaliset ryhmät ja heterosyklit,  huomioiden myös elektronien jakautumisen lääkeaineen rakenteessa).  Opintojaksolla perehdytään myös aihiolääkekehitykseen. Lääkeaineen  rakennetta tarkastellaan rakenne-aktiivisuussuhteen ja lääkevaikutuksen  kohteeseen sitoutumisen näkökulmasta. Opittuja asioita sovelletaan myös  erilaisiin lääkeaineen käyttöön liittyviin ongelmatilanteisiin.&lt;/p&gt;</t>
  </si>
  <si>
    <t>&lt;h5&gt;Suoritustavat&lt;br /&gt;&lt;/h5&gt;&lt;p&gt;Opintojakso suoritetaan kirjallisella työllä. Kirjallisuustyön voi 
palauttaa joko suomeksi tai ruotsiksi. Kirjallisuustyöhön liittyy myös 
vapaaehtoinen vertaisarviointi, josta vertaisarvioijan on myös 
mahdollista saada lisäpisteitä. Osallistumalla
aktiivisesti opetukseen voi myös kerätä lisäpisteitä, jotka lisätään 
kirjallisuustyöstä saatuun pistemäärään. Opetuskieli on suomi. Opintojaksolla on mahdollista saada tukea ruotsin kielellä ja ruotsinkielisessä terminologiassa vastuuopettajalta. Kurssin 
voi myös suorittaa osallistumatta opetukseen.&lt;/p&gt;&lt;h5&gt;Arviointimenetelmät ja -kriteerit&lt;/h5&gt;&lt;p&gt;Arvioidaan asteikolla 0–5. Arvosana perustuu kirjallisuustyöhön. Kirjallisuustyö arvostellaan  arviointimatriisilla, jossa työlle muodostuu kokonaispistemäärä.  Hyväksytty arvosana edellyttää, että kirjallisuustyön kokonaispistemäärä  on vähintään 50% enimmäispistemäärästä. Ennakkotehtävistä, työpajatehtävistä ja vartaisarvioinnin suorittamisesta on lisäksi mahdollista saada lisäpisteitä 15 % saakka  kirjallisuustyön enimmäispistemäärästä. Lisäpisteet ynnätään  kokonaispistemäärään ja ne parantavat hyväksyttyä arvosanaa, mutta  niillä ei voida ylittää hyväksymisrajaa.&lt;/p&gt;&lt;h5&gt;Oppimista tukevat aktiviteetit ja menetelmät&lt;/h5&gt;&lt;p&gt;Infotilaisuus (1 h), luennot (7 luentoa, yhteensä 14  h),  työpajatyöskentely (3 työpajaa, yhteensä 6 h), kirjallisuustyön   laatiminen ja itsenäinen opiskelu (n. 110 h). Ennakkotehtäviin vastaaminen, työpajatyöskentelyyn osallistuminen ja vertaisarviointiin osallistuminen on vapaaehtoista ja täydet   pisteet on saavutettavissa myös ilman näitä suorituksia. Opetus   noudattaa ns. flipped classroom opetusmenetelmää ja se rakentuu   seuraavasti: Opiskelija opiskelee ensin annetun aihealueen oppikirjasta   ennakkotehtävien tukemana, jonka jälkeen luennolla käsitellään vaikeita   tai epäselviksi jääneitä asioita opiskelijalähtöisesti. Tämän jälkeen   harjoitellaan soveltamaan opittua tietoa työpajatyöskentelyn avulla.   Vertaisarvioinnin suorittamisella harjoitellaan kirjallisuustyössä mitattavien taitojen arviointia. Kirjallisuustyön laatiminen on hyvä aloittaa jo kurssin opetuksen   aikana, koska se edellyttää omatoimista tiedonhakua ja tämän tiedonhaun   tekeminen rinnakkain opetuksen kanssa syventää oppimista.&lt;/p&gt;&lt;h5&gt;Kohderyhmät&lt;/h5&gt;&lt;p&gt;Farmaseutin koulutusohjelman
opiskelijat. Opintojakso on pakollinen farmaseutin koulutusohjelmassa.&lt;/p&gt;&lt;h5&gt;&lt;b&gt;Järjestämisajankohta&lt;/b&gt;&lt;/h5&gt;&lt;p&gt;&lt;b&gt;&lt;/b&gt;&lt;/p&gt;&lt;p&gt;1. periodi&lt;/p&gt;&lt;p&gt;&lt;/p&gt;&lt;h5&gt;&lt;b&gt;Suositeltava suoritusajankohta&lt;/b&gt;&lt;/h5&gt;&lt;p&gt;&lt;/p&gt;&lt;p&gt;Farmaseutin koulutusohjelman 2. lukuvuosi&lt;/p&gt;&lt;h5&gt;Yhteydet muihin opintojaksoihin&lt;/h5&gt;&lt;p&gt;&lt;/p&gt;&lt;p&gt;&lt;/p&gt;&lt;p&gt;Kandityön (lopputyön) suorittaminen Farmaseuttisen kemian opintosuunnassa edellyttää, että tämä opintojakso on suoritettuna.&lt;/p&gt;&lt;p&gt;&lt;br /&gt;&lt;/p&gt;&lt;h5&gt;&lt;b&gt;EQF-taso&lt;/b&gt;&lt;/h5&gt;&lt;p&gt;alempi korkeakoulututkinto / EQF-taso 6&lt;/p&gt;&lt;p&gt;&lt;/p&gt;</t>
  </si>
  <si>
    <t>https://sisu.helsinki.fi/staff/studies/teacher//courseunit/otm-d694ec84-bcbf-4b28-8f4c-5dfe2fd14cdb/basicinfo</t>
  </si>
  <si>
    <t>Farmaceutisk kemi</t>
  </si>
  <si>
    <t>590006 Farmaceutisk kemi / omfattning: 5 sp / 5 sp av studieavnsnittet används</t>
  </si>
  <si>
    <t>Pharmaceutical chemistry</t>
  </si>
  <si>
    <t>590006 Pharmaceutical Chemistry / credits: 5 cr / 5 cr will be substituted from this course</t>
  </si>
  <si>
    <t>FARM-306</t>
  </si>
  <si>
    <t>Farmaseuttisen kemian harjoitustyöt</t>
  </si>
  <si>
    <t>&lt;p&gt;Oppimateriaalina&lt;/p&gt;
&lt;ul&gt;&lt;li&gt;Rautio, J., Laine, K., Jarho, P., Wallén, E., Vuorensola, K., Wikberg, T. ja Lindeke, B. (2013). Farmaseuttisen kemian perusteet, Farmasian opiskelijayhdistys Fortis ry, Kuopio&lt;/li&gt;&lt;li&gt;Hansen, S.H., Pedersen-Bjergaard, S. ja Rasmussen, K.E. (2012). Introduction to pharmaceutical chemical analysis, Wiley, UK&lt;/li&gt;&lt;li&gt;harjoitustyöohjeet&lt;/li&gt;&lt;/ul&gt;
&lt;p&gt;&lt;br /&gt; Oheismateriaalina soveltuvin osin mm. &lt;br /&gt; •    Euroopan farmakopea &lt;br /&gt; •    ICH:n ohjeet&lt;br /&gt; •    Roth, H.J., Eger, K. ja Troschütz, R. (1991). Pharmaceutical Chemistry, 2. Drug analysis, Ellis Horwood, New York &lt;br /&gt; •    Dean, J.R., Jones, A.M., Holmes, D., Reed, R., Weyers, J. ja Jones, A. (2002). Practical Skills in Chemistry, Prentice Hall tai uudempi painos &lt;br /&gt; &lt;br /&gt; Muu materiaali kuvataan opintojakson oppimisalustalla.&lt;/p&gt;&lt;br /&gt; &lt;br /&gt;</t>
  </si>
  <si>
    <t>Saarinen Jukka</t>
  </si>
  <si>
    <t>590356 Farmaseuttisen kemian harjoitustyöt II / laajuus: 4 op / Opintojaksosta käytetään 4 op</t>
  </si>
  <si>
    <t>&lt;p&gt;Opintojakson suorittaminen edellyttää, että opiskelijalla on hyvät pohjatiedot yleisessä, orgaanisessa, analyyttisessa ja farmaseuttisessa kemiassa.&lt;/p&gt;
&lt;p&gt;Edeltävinä opintoina edellytetään tiedot kursseista Farmasian laskuharjoitukset (FARM-303), Molekyylibiotieteiden ja farmasian orgaanista kemiaa A (FARM-302), Laboratoriotyöskentelyn perusteet farmasiassa (FARM-315), Farmaseuttinen kemia (FARM-304) sekä Lääkeanalytiikan perusteet (FARM-307).&lt;/p&gt;
&lt;p&gt;Opintokokonaisuus Työturvallisuus farmasiassa (590313C) tai Farmaseuttisen kemian harjoitustyöt I (FARM-305, sis. työturvallisuusopetuksen) tai Laboratoriotyöskentelyn perusteet farmasiassa (FARM-315) on oltava suoritettuna ennen laboratoriotyöosuuden alkamista.&lt;/p&gt;</t>
  </si>
  <si>
    <t>&lt;p&gt;Opintojakson suoritettuaan opiskelija osaa tutkia lääkevalmistuksessa käytettävän lääkeraaka-aineen laadun Euroopan farmakopean ohjeiden mukaisesti. Opiskelija osaa myös tutkia lääkeraaka-aineen säilyvyyttä nestekromatografisesti huomioiden ICH:n ohjeet. Opiskelija osaa määrittää kokeellisesti/laskennallisesti lääkeaineen p&lt;i&gt;K&lt;/i&gt;&lt;sub&gt;a&lt;/sub&gt;-arvon ja logP-arvon ja käyttää UV-Vis-spektrofotometriä kvantitatiivisessa analytiikassa.&lt;/p&gt;
&lt;p&gt;Opiskelija osaa toimia itsenäisesti kemian laboratoriossa työturvallisuus- ja keskeiset laatunäkökulmat huomioiden ja osaa käyttää tavallisimpia kemiallisia työvälineitä ja -menetelmiä sekä tiedonlähteitä.&lt;/p&gt;
&lt;p&gt;Yksityiskohtaisemmat osaamistavoitteet annetaan opintojakson oppimisalustalla.&lt;/p&gt;</t>
  </si>
  <si>
    <t>&lt;p&gt;Ryhmätöissä perehdytään harjoitustöiden teoreettiseen pohjaan ja  harjoitellaan tiedonhakua. Aihepiirit käsittelevät mm. lääkeaineiden  fysikaalis–kemiallisten vakioiden kokeellista määrittämistä (p&lt;i&gt;K&lt;/i&gt;&lt;sub&gt;a&lt;/sub&gt;-arvo  ja logP-arvo), Euroopan farmakopean lääkeainemonografiaa sekä ICH:n  mukaisia säilyvyystutkimuksia sekä laboratoriotöissä käytettäviä  analyyttisiä menetelmiä.&lt;/p&gt;&lt;p&gt;Laboratoriotöissä harjaannutaan huolellisten ja turvallisten  työtapojen noudattamisessa. Lääkeaineiden fysikaalis–kemiallisia  vakioita määritetään käyttäen potentiometrista titrausta ja  UV-Vis-spektrofotometriaa. Töissä opitaan kvantitatiivisen analytiikan  periaatteet. Lisäksi tutkitaan lääkeraaka-aineen säilyvyyttä  nestekromatografisella analyysillä ja tutkitaan lääkeraaka-aineen laatua  Euroopan farmakopean lääkeainemonografian mukaan.&lt;/p&gt;</t>
  </si>
  <si>
    <t>&lt;h5&gt;Suoritustavat&lt;/h5&gt;&lt;p&gt;Ryhmätyötapaamiset, luento,  laboratorioharjoitustyöt, itsenäinen opiskelu/ryhmäopiskelu ja  lopputentti. Luennolle osallistuminen on vapaaehtoista,  ryhmätyötapaamisissa ja laboratorioharjoitustöissä on pakollinen  läsnäolo (huom. aikataulut ilmoittautumisen yhteydessä). &lt;br /&gt;&lt;/p&gt;&lt;h5&gt;Arviointimenetelmät ja -kriteerit&lt;/h5&gt;&lt;p&gt;Arvioidaan asteikolla 0–5. Arvosana perustuu tenttiin (100%).&lt;/p&gt;&lt;h5&gt;Oppimista tukevat aktiviteetit ja menetelmät &lt;br /&gt;&lt;/h5&gt;&lt;p&gt;Opintojaksolla käytetään Moodle-oppimisympäristöä, &lt;a href="https://moodle.helsinki.fi/" target="_blank" rel="noopener noreferrer"&gt;https://moodle.helsinki.fi&lt;/a&gt;&lt;/p&gt;&lt;p&gt;&lt;/p&gt;&lt;p&gt;&lt;/p&gt;&lt;h5&gt;&lt;/h5&gt;&lt;h5&gt;Kohderyhmä&lt;/h5&gt;&lt;p&gt;Opintojakso on pakollinen farmaseutin koulutusohjelmassa.&lt;/p&gt;&lt;h5&gt;Suositeltava suoritusajankohta tai -vaihe &lt;/h5&gt;&lt;h5&gt;&lt;/h5&gt;&lt;p&gt;Farmaseutin koulutusohjelman 2. lukuvuosi, 3. periodi.&lt;/p&gt;&lt;h5&gt;Opintokokonaisuus&lt;/h5&gt;&lt;p&gt;Farmaseutin tutkinto, Juonne 3: Farmaseuttiset luonnontieteet&lt;br /&gt;&lt;/p&gt;&lt;h5&gt;Opetuskieli&lt;/h5&gt;&lt;p&gt;Opetuskieli on suomi.&lt;/p&gt;&lt;h5&gt;EQF-taso&lt;/h5&gt;&lt;p&gt;alempi korkeakoulututkinto / EQF-taso 6&lt;/p&gt;&lt;p&gt; &lt;/p&gt;&lt;br /&gt;</t>
  </si>
  <si>
    <t>https://sisu.helsinki.fi/staff/studies/teacher//courseunit/otm-0cdf1862-7e48-40dc-b5fa-e94d8b9701dc/basicinfo</t>
  </si>
  <si>
    <t>Farmaceutisk kemi, laborationer</t>
  </si>
  <si>
    <t>590356 Farmaceutisk kemi, laborationer II / omfattning: 4 sp / 4 sp av studieavnsnittet används</t>
  </si>
  <si>
    <t>Pharmaceutical Chemistry, Laboratory</t>
  </si>
  <si>
    <t>590356 Pharmaceutical chemistry, laboratory II / credits: 4 cr / 4 cr will be substituted from this course</t>
  </si>
  <si>
    <t>FARM-307</t>
  </si>
  <si>
    <t>Lääkeanalytiikan perusteet</t>
  </si>
  <si>
    <t>&lt;p&gt;Oppimateriaali&lt;/p&gt;&lt;ul&gt;&lt;li&gt;Hansen,
     S.H., Pedersen-Bjergaard, S. ja Rasmussen, K.E. (2012). Introduction to pharmaceutical
     chemical analysis, Wiley, UK&lt;/li&gt;&lt;/ul&gt;&lt;p&gt;Oheismateriaalina soveltuvin osin mm.&lt;/p&gt;&lt;ul&gt;&lt;li&gt;Watson, D.G. (2012). Pharmaceutical analysis. A Textbook for pharmacy
     students and pharmaceutical chemists, Churchill Livingstone, Edinburgh, UK
     tai vanhempi painos&lt;/li&gt;&lt;li&gt;Rautio,
     J., Laine, K., Jarho, P., Wallén, E., Vuorensola, K., Wikberg, T. ja Lindeke,
     B. (2013). Farmaseuttisen kemian perusteet, Farmasian opiskelijayhdistys
     Fortis ry, Kuopio&lt;/li&gt;&lt;li&gt;Mullertz, Perrie, Rades (2016). Analytical Techniques in the
     Pharmaceutical Sciences, Springer&lt;/li&gt;&lt;/ul&gt;&lt;p&gt;Muu materiaali kuvataan opintojakson oppimisalustalla.&lt;/p&gt;&lt;br /&gt; &lt;br /&gt;</t>
  </si>
  <si>
    <t>590218 Analytiikan perusteet / laajuus: 4 op / Opintojaksosta käytetään 4 op;PROV-102 Lääketutkimuksen analyyttiset ja tilastolliset menetelmät / laajuus: 5 op / Opintojaksosta käytetään 5 op</t>
  </si>
  <si>
    <t>&lt;p&gt;Opintojaksolle osallistuvilla tulee olla suoritettuna seuraavat opintojaksot tai vastaavat tiedot: lukion kemian laaja oppimäärä tai Kemian perusteet (KEK110), Farmasian laskuharjoitukset (FARM-303), Molekyylibiotieteiden ja farmasian orgaanista kemiaa A (FARM-302) ja Laboratoriotyöskentelyn perusteet farmasiassa (FARM-315). Lisäksi ensimmäisessä periodissa suoritettu Farmaseuttisen kemian kurssi (FARM-304) tukee opintojaksolla opiskeltavia asioita.&lt;/p&gt;</t>
  </si>
  <si>
    <t>&lt;p&gt;Opintojakson suoritettuaan opiskelija ymmärtää erityisesti farmaseuttisessa laadunvarmistuksessa ja tutkimuksessa käytetyn analytiikan periaatteet. Opiskelija osaa selittää käsiteltyjen instrumenttianalytiikan menetelmien taustateoriat ja laitteistojen toimintaperiaatteet. Opiskelija osaa perustella käsiteltyjen analyyttisten menetelmien soveltuvuudet ja rajoitukset ja siten valita sopivan analyyttisen menetelmän käsillä olevan analyyttisen ongelman ratkaisemiseksi. Opiskelija ymmärtää analyyttisen prosessin kokonaisuutena ottaen huomioon myös näytteen esikäsittelyn. Opiskelija ymmärtää kvalitatiivisen ja kvantitatiivisen analytiikan eron.&lt;/p&gt;&lt;p&gt;Yksityiskohtaiset osaamistavoitteet aihealueittain annetaan kurssin oppimisalustalla&lt;/p&gt;</t>
  </si>
  <si>
    <t>&lt;p&gt;Kurssilla käsitellään lääkeraaka-aineiden ja lääkevalmisteiden analytiikkaa bioanalytiikan ja lääkkeiden laadunvarmistuksen näkökulmasta. Lisäksi kurssilla käsitellään analyyttisiä menetelmiä, joita tarvitaan farmaseuttisessa tutkimuksessa. Keskeisinä ohjekirjoina ovat mm. Euroopan farmakopea sekä ICH:n ohjeet. Kurssilla käsitellään näytteen esikäsittelyä (mm. erilaiset uutot), kromatografiaa sekä erilaisia analyttiisiä instrumenttimenetelmiä (esim. spektroskopiaa). Lisäksi käsitellään lääkeaineen kvantitointia, lyhyesti menetelmän validointia ja hyvän laboratoriokäytännön periaatteita. Kurssi antaa perusvalmiudet analyyttisten menetelmien kehittämiseksi ja käytännön analyysien toteuttamiseksi sekä analyyttisen datan tulkitsemiseksi.&lt;/p&gt;</t>
  </si>
  <si>
    <t>&lt;h5&gt;Suoritustavat&lt;/h5&gt;&lt;p&gt;Kurssi koostuu luennoista, omatoimisesta  opiskelusta sekä tentistä. Luennoilla käsitellään aihepiirin keskeisiä  asioita sekä esitetään analyyttisille ongelmille ratkaisumalleja.  Luennoille osallistuminen on suositeltavaa.&lt;/p&gt;&lt;h5&gt;Arviointimenetelmät ja -kriteerit&lt;/h5&gt;&lt;p&gt;Arvioidaan asteikolla 0–5.&lt;/p&gt;&lt;h5&gt;&lt;/h5&gt;&lt;h5&gt;Kohderyhmät&lt;/h5&gt;&lt;p&gt;Opintojakso on pakollinen farmaseutin koulutusohjelmassa.&lt;/p&gt;&lt;h5&gt;Suositeltava suoritusajankohta tai -vaihe&lt;/h5&gt;&lt;p&gt;Farmaseutin koulutusohjelman 2. lukuvuosi, 2. periodi.&lt;/p&gt;&lt;h5&gt;Mahdolliset suorituskielet&lt;/h5&gt;&lt;p&gt;Opetuskieli on suomi.&lt;/p&gt;&lt;h5&gt;Lisätiedot&lt;br /&gt;&lt;/h5&gt;
&lt;p&gt;Opintojakson sisältö on keskeistä ennakkotietoa opintojaksolle Farmaseuttisen kemian harjoitustyöt II (FARM-306).&lt;/p&gt;
&lt;p&gt;Opintojaksolla käytetään Moodle-oppimisympäristöä, &lt;a href="https://moodle.helsinki.fi/" target="_blank" rel="noopener noreferrer"&gt;https://moodle.helsinki.fi&lt;/a&gt;&lt;/p&gt;&lt;h5&gt;&lt;b&gt;EQF-taso&lt;/b&gt;&lt;/h5&gt;&lt;p&gt;alempi korkeakoulututkinto / EQF-taso 6&lt;/p&gt;&lt;p&gt;&lt;/p&gt;&lt;br /&gt;</t>
  </si>
  <si>
    <t>https://sisu.helsinki.fi/staff/studies/teacher//courseunit/otm-4e409fc2-d977-4b4d-8657-77284a354069/basicinfo</t>
  </si>
  <si>
    <t>Grunderna i läkemedelsanalytik</t>
  </si>
  <si>
    <t>590218 Analytikens grunder / omfattning: 4 sp / 4 sp av studieavnsnittet används;PROV-102 Analytiska och statistiska metoder i läkemedelsforskning / omfattning: 5 sp / 5 sp av studieavnsnittet används</t>
  </si>
  <si>
    <t>Basics in drug analysis</t>
  </si>
  <si>
    <t>PROV-102 Analytical and statistical methods in drug research / credits: 5 cr / 5 cr will be substituted from this course;590218 Basics of Analytical Methods / credits: 4 cr / 4 cr will be substituted from this course</t>
  </si>
  <si>
    <t>FARM-308</t>
  </si>
  <si>
    <t>Luonnonaineet terveydenhuollossa</t>
  </si>
  <si>
    <t>&lt;p&gt;Raimo Hiltunen ja Yvonne Holm: Farmakognosia – Farmaseuttinen biologia. Yliopistopaino 2000.&lt;/p&gt;
&lt;p&gt;Yvonne Holm ja Raimo Hiltunen: Lääkkeitä luonnosta. Palmenia-kustannus 2003.&lt;/p&gt;
&lt;p&gt;Gunnar Samuelsson and Lars Bohlin: Drugs of Natural Origin, 7&lt;sup&gt;th&lt;/sup&gt; revised edition. Apotekarsocieteten 2015.&lt;/p&gt;&lt;br /&gt; &lt;br /&gt;</t>
  </si>
  <si>
    <t>Holm Yvonne</t>
  </si>
  <si>
    <t>590318 Farmakognosian perusteet / laajuus: 3 op / Opintojaksosta käytetään  op;590318 Luonnonaineet terveydenhuollossa / laajuus: 3 op / Opintojaksosta käytetään  op</t>
  </si>
  <si>
    <t>&lt;p&gt;Orgaaninen kemia, Lääkehuolto terveydenhuollossa&lt;/p&gt;</t>
  </si>
  <si>
    <t>&lt;p&gt;Opintojakson jälkeen opiskelija osaa käyttää rohdoskäsitettä ja tietää  miten erilaisia rohdoksia sisältäviä valmisteita käytetään  terveydenhuollossa. Hän osaa selittää miten raaka-aineesta eri tavoin  tuotetaan käyttökelpoisia valmisteita. Opiskelija osaa luetella  yleisimmät rohdokset ja niiden pääasialliset käyttöaiheet.&lt;/p&gt;</t>
  </si>
  <si>
    <t>Kurssilla käydään läpi farmaseuttisen biologian kannalta keskeisiä  
peruskäsitteitä, kuten rohdos, rohdostuote, rohdosvalmiste jne.  
Rohdokset käsitellään terapia-alueittain ja käsiteltäviä alueita ovat  
sydän ja verenkierto, immuunivaste ja syöpä, kivun hoito,  
ruoansulatuselimistö sekä tuki- ja liikuntaelimistö. Lisäksi käsitellään
  rohdosten tuotantotapoja ja uusien lääkkeiden etsimistä luonnosta.</t>
  </si>
  <si>
    <t>&lt;h5&gt;Suoritustavat&lt;/h5&gt;&lt;p&gt;Tentti.&lt;/p&gt;&lt;p&gt;Kurssin aikana suoritettavia itseopiskelutehtäviä, joista saa lisäpisteitä tenttiin.&lt;/p&gt;&lt;p&gt;Luentoja 20 h, itseopiskelua 35 h.&lt;/p&gt;&lt;p&gt;&lt;br /&gt;&lt;/p&gt;&lt;h5&gt;Arviointimenetelmät ja -kriteerit&lt;/h5&gt;&lt;p&gt;Arvioidaan asteikolla 0-5.&lt;/p&gt;&lt;p&gt;&lt;br /&gt;&lt;/p&gt;&lt;h5&gt;&lt;/h5&gt;&lt;h5&gt;Kohderyhmä&lt;/h5&gt;&lt;p&gt;Opintojakso on pakollinen farmaseutin koulutusohjelmassa.&lt;/p&gt;&lt;br /&gt;&lt;h5&gt;Suositeltava suoritusajankohta tai -vaihe&lt;/h5&gt;&lt;p&gt;Farmaseutin koulutusohjelman 2. lukuvuosi, 2. periodi&lt;/p&gt;&lt;br /&gt;&lt;h5&gt;Mahdolliset opetuskielet&lt;br /&gt;&lt;/h5&gt;&lt;p&gt;Opetuskieli on suomi.&lt;/p&gt;&lt;p&gt;&lt;br /&gt;&lt;/p&gt;&lt;h5&gt;&lt;b&gt;EQF-taso&lt;/b&gt;&lt;/h5&gt;&lt;p&gt;alempi korkeakoulututkinto / EQF-taso 6&lt;/p&gt;&lt;p&gt;&lt;/p&gt;&lt;br /&gt;</t>
  </si>
  <si>
    <t>https://sisu.helsinki.fi/staff/studies/teacher//courseunit/otm-74f713d2-49ef-4dd0-bf52-307f01fd3fd3/basicinfo</t>
  </si>
  <si>
    <t>Natursubstanser i hälsovården</t>
  </si>
  <si>
    <t>590318 Farmakognosins grunder / omfattning: 3 sp /  sp av studieavnsnittet används;590318 Naturalsubstanser i hälsovården / omfattning: 3 sp /  sp av studieavnsnittet används</t>
  </si>
  <si>
    <t>Natural substances in the healthcare</t>
  </si>
  <si>
    <t>590318 Basics in pharmacognosy / credits: 3 cr /  cr will be substituted from this course;590318 Natural substances in the health care / credits: 3 cr /  cr will be substituted from this course</t>
  </si>
  <si>
    <t>FARM-309</t>
  </si>
  <si>
    <t>Farmaseuttinen biologia ja aseptiikka</t>
  </si>
  <si>
    <t>&lt;p&gt;&lt;u&gt;Oppimateriaali&lt;/u&gt;:&lt;/p&gt;
&lt;p&gt;”Farmaseuttinen biologia ja aseptiikka” kurssimoniste&lt;br /&gt;Moodle-alueella olevat opetusvideot ja virtuaaliset tehtävät&lt;/p&gt;
&lt;p&gt;&lt;u&gt;Lisämateriaali&lt;/u&gt;:&lt;/p&gt;
&lt;p&gt;Euroopan farmakopean voimassa oleva painos&lt;/p&gt;
&lt;p&gt;Tortora G.J., Funke B.R., Case C.L.: Microbiology: An introduction, 10. painos, 2010 tai uudempi&lt;/p&gt;
&lt;p&gt;Häggman K, Heikkinen t, Huovinen P, Järvinen A, Meri S, Vaara M. (toim.). Mikrobiologia, Immunologia ja Infektiosairaudet. Osat 1-3. Helsinki: Kustannus Oy Duodecim, soveltuvin osin (saatavilla Duodecimin Oppiportti -verkkopalvelusta).&lt;/p&gt;
&lt;p&gt;Samuelsson G., Bohlin L.: Drugs of Natural Origin: A Treatise of Pharmacognosy, 7th ed. Swedish Pharmaceutical Press 2015&lt;/p&gt;&lt;br /&gt; &lt;br /&gt;</t>
  </si>
  <si>
    <t>Kapp Karmen;Li Mingwei</t>
  </si>
  <si>
    <t>590316 Farmaseuttisen biologian harjoitustyöt / laajuus: 3 op / Opintojaksosta käytetään 3 op</t>
  </si>
  <si>
    <t>&lt;p&gt;Pohjatietoina edellytetään kurssit ”Farmaseuttinen mikrobiologia ja immunologia” ja ”Biotieteiden perusteet farmasiassa”&lt;/p&gt;</t>
  </si>
  <si>
    <t>&lt;p&gt;Opintojakson suoritettuaan opiskelija:&lt;/p&gt;&lt;ul&gt;&lt;li&gt;Hallitsee farmaseuttisen biologian kokeissa tarvittavat työskentelyn yleiset periaatteet ja taidot sekä laboratoriossa että apteekissa. &lt;br /&gt;&lt;/li&gt;&lt;li&gt;Osaa käyttää European farmakopean rohdosmonografioita sekä suorittaa että tulkita Euroopan farmakopean mukaiset yleisimmät rohdosten ja niistä eristettyjen tuotteiden toteamis-, puhtaus- ja pitoisuuskokeet. &lt;br /&gt;&lt;/li&gt;&lt;li&gt;Hallitsee rohdosten ja niistä eristettyjen tuotteiden analyysitodistuksen laatimisen sekä tulkinnan. &lt;br /&gt;&lt;/li&gt;&lt;li&gt;Osaa käyttää mikroskooppia rohdos- ja mikrobinäytteiden tutkimiseen sekä tulkita mikroskoopissa saatuja rohdos- sekä mikrobinäytteiden tuloksia.&lt;/li&gt;&lt;li&gt;Hallitsee mikrobien käsittelyn ja aseptisen työskentelyn yleiset periaatteet ja taidot sekä laboratoriossa että apteekissa. &lt;br /&gt;&lt;/li&gt;&lt;li&gt;Osaa siirrostaa ja viljellä mikrobikantoja, suorittaa mikrobien värjäyksiä, tutkia mikrobien ominaisuksia ja käyttää niitä mikrobien tunnistamisessa. &lt;br /&gt;&lt;/li&gt;&lt;li&gt;Tuntee yleisemmät antimikrobisen tehon määrittämisessä käytetyt menetelmät sekä osaa tulkita herkkyysmäärityksen tuloksia. &lt;br /&gt;&lt;/li&gt;&lt;li&gt;Osaa suorittaa ja tulkita lääkevalmisteiden sekä raaka-aineiden Euroopan farmakopean mukaisia yleisimpiä mikrobiologisen puhtauden kokeita. &lt;br /&gt;&lt;/li&gt;&lt;li&gt;Tuntee aseptisen työskentelyn työolosuhteiden puhtauden tutkimisen menetelmät ja säännökset sekä osaa tulkita ja analysoida saatuja tuloksia säännösten yhteydessä.&lt;/li&gt;&lt;li&gt;Kykenee työskentelemään itsenäisesti laboratoriossa työ- sekä turvallisuusohjeiden mukaisesti ja suunnittelemaan oman työskentelynsä aikataulun.&lt;/li&gt;&lt;li&gt;Oppii esittelemään yksityiskohtaisia työsuunnitelmia suullisesti ja kirjallisesti.&lt;/li&gt;&lt;/ul&gt;</t>
  </si>
  <si>
    <t>&lt;p&gt;Opintojaksolla tutustutaan farmaseuttisen biologian tutkimusmenetelmiin ja laatukäsikirjan, Euroopan farmakopean käyttöön rohdosten ja niistä eristettyjen tuotteiden laadun arvioimiseksi. Perehdytään analyysitodistuksen laadintaan, sisältöön ja merkitykseen.  &lt;/p&gt;&lt;p&gt;Mikrobiologisessa työskentelyssä perehdytään ravintoalustojen valmistukseen, mikrobien viljelyyn ja tunnistukseen sekä antimikrobisen tehon määrittämiseen. &lt;/p&gt;&lt;p&gt;Aseptisessa työskentelyssä paneudutaan lääkkeiden ja raaka-aineiden mikrobiologisen puhtauden tutkimiseen sekä aseptisen työskentelyn työolosuhteiden puhtauden tutkimiseen.&lt;/p&gt;</t>
  </si>
  <si>
    <t>&lt;h5&gt;Suoritustavat &lt;/h5&gt;&lt;p&gt;Luennot, työskentely laboratoriossa ja laboratoriotöihin liittyvät kirjalliset tehtävät,  itsenäinen opiskelu. &lt;/p&gt;&lt;h5&gt;Arviointimenetelmät ja -kriteerit &lt;/h5&gt;&lt;p&gt;Arvioidaan  asteikolla 0-5. Arvosana määräytyy tentin, kirjallisen tehtävän ja alkukokeen perusteella. Kurssin aikana ohjaajat  tarkkailevat myös kirjallisten tehtävien suoritusta ja  laboratoriotyöskentelyä, jotka otetaan huomioon kun lopullinen arvosana  on kahden arvosanan välillä.&lt;/p&gt;&lt;p&gt;Kurssin hyväksytty  suorittaminen edellyttää tentin, alkukokeen sekä kirjallisen tehtävän  hyväksyttyä suorittamista määräaikaan mennessä. Lisäksi  harjoitustyömonisteessa olevien laboratoriotöiden ja tehtävien sekä  Moodle-alueen virtuaalisten tehtävien hyväksyttyä suorittamista  määräaikaan mennessä.&lt;/p&gt;&lt;h5&gt;Oppimista tukevat aktiviteetit ja menetelmät &lt;/h5&gt;&lt;p&gt;Kirjalliset tehtävät ja ryhmätyöskentely, digitaaliset opetusmateriaalit.&lt;u&gt;&lt;/u&gt;&lt;/p&gt;&lt;h5&gt;Kohderyhmät &lt;/h5&gt;&lt;p&gt;Farmaseutti- ja proviisoriopiskelijat&lt;/p&gt;&lt;h5&gt;Järjestämisajankohta opetusperiodin tarkkuudella &lt;/h5&gt;&lt;p&gt;2. periodi; suositellaan suoritettavaksi 2. opiskeluvuotena&lt;/p&gt;&lt;h5&gt;Opintokokonaisuus &lt;/h5&gt;&lt;p&gt;Juonne 3: Farmaseuttiset luonnontieteet&lt;/p&gt;&lt;h5&gt;Mahdolliset opetuskielet &lt;/h5&gt;&lt;p&gt;Opetuskieli suomi ja soveltuviin osiin ruotsi sekä englanti.&lt;/p&gt;&lt;h5&gt;Lisätiedot&lt;br /&gt;&lt;/h5&gt;&lt;p&gt;&lt;br /&gt;&lt;/p&gt;&lt;ul&gt;&lt;li&gt;Kurssille ilmoittautumisen yhteydessä valitaan töiden suorittaminen ryhmässä 1-3. Opiskelijat valitaan ryhmiin ilmoittautumisjärjestyksessä. Ryhmien 1-3 tarkempi aikataulu ilmoitetaan kurssisivulla.&lt;/li&gt;&lt;li&gt;Kurssilla on vapaa aikataulu laboratoriotöiden suoritukseen laboratorion aukioloaikoina, poikkeuksena ohjatut ryhmätyöt. &lt;/li&gt;&lt;li&gt;Aseptisten töiden tulosten tarkastelu voi edellyttää laboratoriotyöskentelyä oman ryhmän 1-3 aikataulun ulkopuolella. &lt;/li&gt;&lt;li&gt;Kurssilla käytetään Moodle-oppimisympäristöä. Alkukoe suoritetaan Moodle-oppimisympäristöässä. Alkukoe perustuu luentomateriaaleihin,  kurssimonisteeseen ja laboratoriotyöskentelyn turvallisuuteen sekä jätteiden käsittelyyn liittyviin materiaaleihin. Alkukoe täytyy suorittaa kurssin alkaessa ilmoitettuun päivämäärään mennessä. Laboratoriotöiden tekemisen edellytys on alkukokeen suoritus.&lt;/li&gt;&lt;li&gt;Kurssin luennot ovat videomateriaaleina Moodle-oppimisympäristössä.&lt;/li&gt;&lt;li&gt;Laboratoriotyöt suoritetaan paritöinä tai työpareista muodusteina ryhmätöinä.&lt;br /&gt;&lt;/li&gt;&lt;/ul&gt;&lt;br /&gt;&lt;h5&gt;EQF-taso&lt;/h5&gt;&lt;p&gt;alempi korkeakoulututkinto / EQF-taso 6&lt;/p&gt;</t>
  </si>
  <si>
    <t>https://sisu.helsinki.fi/staff/studies/teacher//courseunit/otm-8d7cf7f4-3e1c-48ac-a442-b251ffffaca3/basicinfo</t>
  </si>
  <si>
    <t>Farmaceutisk biologi och aseptik</t>
  </si>
  <si>
    <t>590316 Farmaceutisk biologi, laborationer / omfattning: 3 sp / 3 sp av studieavnsnittet används</t>
  </si>
  <si>
    <t>Pharmaceutical biology and asepsis</t>
  </si>
  <si>
    <t>590316 Pharmaceutical biology, laboratory / credits: 3 cr / 3 cr will be substituted from this course</t>
  </si>
  <si>
    <t>FARM-310</t>
  </si>
  <si>
    <t>Biologiset lääkevalmisteet, peruskurssi</t>
  </si>
  <si>
    <t>&lt;p&gt;&lt;u&gt;Pakollinen materiaali&lt;/u&gt;:&lt;/p&gt;
&lt;p&gt;Luennoilla esitettävä materiaali sekä oheismateriaalit, jotka löytyvät opintojakson Moodle-alueelta&lt;/p&gt;&lt;p&gt;&lt;u&gt;Lisämateriaali&lt;/u&gt;: &lt;/p&gt;
&lt;p&gt;Euroopan farmakopean voimassa oleva painos&lt;/p&gt;&lt;br /&gt; &lt;br /&gt;</t>
  </si>
  <si>
    <t>Jeltsch Michael;Tammela Päivi</t>
  </si>
  <si>
    <t>590357 Biologiset lääkevalmisteet, peruskurssi / laajuus: 3 op / Opintojaksosta käytetään 3 op</t>
  </si>
  <si>
    <t>&lt;p&gt;Opintojaksolle osallistuminen edellyttää opintojakson FARM-301 Biotieteiden perusteet farmasiassa tai sitä vastaavien opintojen suorittamista.&lt;/p&gt;</t>
  </si>
  <si>
    <t>&lt;p&gt;Opintojakson suoritettuaan opiskelija &lt;/p&gt;
&lt;ul&gt;&lt;li&gt;osaa määritellä, mikä on biologinen lääkevalmiste &lt;/li&gt;&lt;li&gt;osaa kuvata tärkeimpien bioteknologisten tuotantomenetelmien pääpiirteet &lt;/li&gt;&lt;li&gt;osaa kuvata miten biologiset lääkevalmisteet eroavat pienmolekyylilääkkeistä ja selittää mistä nämä erot johtuvat &lt;/li&gt;&lt;li&gt;osaa luetella tärkeimmät avohoidossa käytettävät biologiset lääkevalmisteryhmät sekä osaa selittää niiden tuotantomenetelmien, ominaisuuksien ja käytön pääperiaatteet&lt;/li&gt;&lt;li&gt;ymmärtää biologisten lääkevalmisteiden kustannusvaikuttavuuden merkityksen lääkityksessä&lt;/li&gt;&lt;li&gt;osaa selvittää biologisten lääkevalmisteiden laatuun ja määrään liittyvän analytiikan perusmenetelmät&lt;/li&gt;&lt;li&gt;osaa kuvata biologisten lääkevalmisteiden farmaseuttiseen tuotekehitykseen ja formulointiin liittyviä ominaispiirteitä&lt;/li&gt;&lt;/ul&gt;</t>
  </si>
  <si>
    <t>&lt;p&gt;Farmaseuttista bioteknologiaa ja biologisia  lääkevalmisteita koskevat peruskäsitteet ja erityispiirteet.  Yhdistelmä-DNA-tekniikan perusteet sekä rekombinanttiproteiinien ja  vasta-aineiden tuotannon perusperiaatteet. Tärkeimpien bioteknologisten  lääkevalmisteiden (mm. insuliini johdoksineen, interferonit, epoetiini  johdoksineen, filgrastiimi johdoksineen, vasta-aineet, rokotteet)  tuotantoa, ominaisuuksia ja käyttöä koskevat perustiedot.  Kustannusvaikuttavuuden analysoinnin periaatteet. Biologisten  lääkevalmisteiden laatu- ja pitoisuusanalytiikan keskeiset menetelmät.  Perustiedot biologisten lääkevalmisteiden tai biosimilaarien  formuloinnin ominaispiirteistä verrattuna lääkevalmisteen kehittämiseen  pienmolekyylilääkkeelle.&lt;/p&gt;</t>
  </si>
  <si>
    <t>&lt;h5&gt;Suoritustavat&lt;/h5&gt;&lt;p&gt;Opiskelujakso sisältää luentoja, kirjallisia tehtäviä sekä itsenäistä opiskelua.&lt;/p&gt;&lt;p&gt;Kurssilla käytetään Moodle-oppimisympäristöä.
&lt;/p&gt;&lt;h5&gt;Arviointimenetelmät ja -kriteerit&lt;/h5&gt;Arvioidaan asteikolla 0-5.
Arvosana määräytyy loppukuulustelun perusteella.&lt;br /&gt;&lt;p&gt;&lt;/p&gt;&lt;h5&gt;&lt;/h5&gt;&lt;h5&gt;Kohderyhmät&lt;/h5&gt;&lt;p&gt;Farmaseutti- ja proviisoriopiskelijat&lt;/p&gt;&lt;h5&gt;Järjestämisajankohta opetusperiodin tarkkuudella&lt;/h5&gt;&lt;p&gt;1. periodi; suositellaan suoritettavaksi 3. opiskeluvuotena&lt;/p&gt;&lt;h5&gt;Mahdolliset opetuskielet&lt;br /&gt;&lt;/h5&gt;&lt;p&gt;Opetuskieli suomi, soveltuvin osin ruotsi ja englanti.&lt;/p&gt;&lt;h5&gt;EQF-taso&lt;/h5&gt;&lt;p&gt;Alempi korkeakoulututkinto / EQF-taso 6&lt;br /&gt;&lt;/p&gt;
&lt;p&gt; &lt;/p&gt;</t>
  </si>
  <si>
    <t>https://sisu.helsinki.fi/staff/studies/teacher//courseunit/otm-a9664571-3914-47f7-937a-79443ece10ba/basicinfo</t>
  </si>
  <si>
    <t>Biologiska läkemedel, grundkurs</t>
  </si>
  <si>
    <t>590357 Biologiska läkemedel, grundkurs / omfattning: 3 sp / 3 sp av studieavnsnittet används</t>
  </si>
  <si>
    <t>Biopharmaceuticals, basic course</t>
  </si>
  <si>
    <t>590357 Biopharmaceuticals, Basic Course / credits: 3 cr / 3 cr will be substituted from this course</t>
  </si>
  <si>
    <t>FARM-313</t>
  </si>
  <si>
    <t>Lääkevalmiste II</t>
  </si>
  <si>
    <t>&lt;p&gt;Lääkevalmiste I ja Lääkevalmiste II kurssikirjat Moodlessa, laskutehtävät, luentomateriaali, harjoitustyökirjat, tehtävämonisteet ja kurssilla jaettava materiaali.&lt;/p&gt;&lt;br /&gt; &lt;br /&gt;</t>
  </si>
  <si>
    <t>Galkin Anna</t>
  </si>
  <si>
    <t>590336 Lääkevalmiste II / laajuus: 6 op / Opintojaksosta käytetään 6 op</t>
  </si>
  <si>
    <t>&lt;p&gt;Lääkevalmiste I (FARM-314)&lt;/p&gt;</t>
  </si>
  <si>
    <t>&lt;p&gt;Opintojakson aikana opiskelijalle muodostuu syvempi ymmärrys eri lääkemuodoista ja niiden toiminnasta, ja hallitsee keskeisempien lääkevalmisteiden valmistuksen. Opintojakso vahvistaa myös opiskelijoiden työelämätaitoja ja ammatti-identiteetin kehittymistä.&lt;br /&gt;Opintojakson päätyttyä opiskelija:&lt;br /&gt;1) Osaa tulkita ja analysoida reseptin.&lt;br /&gt;2) Osaa etsiä valmistuksen ja laadun kannalta relevanttia kirjallisuustietoa sekä soveltaa tätä tietoa lääkevalmisteiden valmistusohjeiden laatimiselle ja laadun varmistamiseksi. &lt;br /&gt;3) Osaa lääkevalmistuksessa tarvittavia laskutoimituksia.&lt;br /&gt;4) Osaa valmistaa, etiköidä ja dokumentoida yleisimpiä lääkevalmisteita.&lt;br /&gt;5) Tuntee ja ymmärtää aseptisen valmistuksen ja hyvien tuotantotapojen (GMP) periaatteet.&lt;br /&gt;6) Opiskelija osaa kuvata keskeisimpien lääkemuotojen rakenteet ja niiden toimintaperiaatteet, sekä perustella apuainevalintoja ja ymmärtää niiden toimintaperiaatteet.&lt;br /&gt;7) Opiskelija tuntee ja ymmärtää keskeisimpien lääkevalmisteiden käyttäytymistä ohjaavien fysikaalisten ilmiöiden perustat ja osaa soveltaa tätä tietoa lääkkeenvalmistukseen ja valmisteen käyttäytymisen selittämiseksi. &lt;br /&gt;8) Opiskelija osaa arvioida valmistamansa lääkkeen laadun analysoimalla valmisteesta saatua tietoa.&lt;/p&gt;</t>
  </si>
  <si>
    <t>Kurssilla käydään läpi lääkkeenvalmistusta ohjaavia fysikaalisia 
ilmiöitä ja säännönmukaisuuksia, jonka lisäksi ilmiöitä 
havainnollistetaan laboratoriossa. Teoreettinen tausta linkitetään 
lääkevalmisteen rakenteeseen, toimintaan ja apuainevalintoihin pienen 
mittakaavan lääkkeenvalmistuksen harjoituksilla. Kurssilla valmistetaan 
keskeisimmät lääkemuodot ja tehdään näihin liittyviä kirjallisia 
tehtäviä, laskuharjoituksia, dokumentointia ja tutustutaan 
lääkevalmisteiden laadunvarmistuksen periaatteisiin.</t>
  </si>
  <si>
    <t>&lt;h5&gt;Suoritustavat&lt;/h5&gt;&lt;p&gt;Luennot (12h), laboratoriotyöskentelyä (48h), omatoimista opiskelua (75 h)&lt;/p&gt;&lt;h5&gt;Arviointimenetelmät ja -kriteerit&lt;/h5&gt;&lt;p&gt;Arviointi  asteikolla 0-5. Arviointi perustuu loppukuulusteluun. Opintojakson  hyväksymiseksi loppukuulustelusta pitää saada vähintään 50%  maksimipisteistä.&lt;/p&gt;&lt;h5&gt;&lt;/h5&gt;&lt;h5&gt;Kohderyhmä&lt;/h5&gt;&lt;p&gt;Opintojakso on pakollinen farmaseutin koulutusohjelmassa.&lt;/p&gt;&lt;br /&gt;&lt;h5&gt;Suositeltava suoritusajankohta tai -vaihe&lt;/h5&gt;&lt;p&gt;Farmaseutin koulutusohjelman 2. lukuvuosi, 1. periodi&lt;/p&gt;&lt;h5&gt;&lt;br /&gt;&lt;b&gt;&lt;/b&gt;&lt;/h5&gt;&lt;h5&gt;&lt;b&gt;EQF-taso&lt;/b&gt;&lt;/h5&gt;&lt;p&gt;alempi korkeakoulututkinto / EQF-taso 6&lt;/p&gt;</t>
  </si>
  <si>
    <t>https://sisu.helsinki.fi/staff/studies/teacher//courseunit/otm-16a8c9cd-3cb8-4934-b584-ce2a9d94ce06/basicinfo</t>
  </si>
  <si>
    <t>Läkemedelspreparat II</t>
  </si>
  <si>
    <t>&lt;p&gt;Läkemedelsformer I och Läkemedelsformer II kursböcker i Moodle, beräkningar, föreläsningsanteckningar, övningsböcker, uppgiftsdokument och utdelat material under kursen.&lt;/p&gt;&lt;br /&gt; &lt;br /&gt;</t>
  </si>
  <si>
    <t>590336 Läkemedelspreparat II / omfattning: 6 sp / 6 sp av studieavnsnittet används</t>
  </si>
  <si>
    <t>&lt;p&gt;Läkemedelsformer I (FARM-312)&lt;/p&gt;</t>
  </si>
  <si>
    <t>&lt;p&gt;Under kursen utvecklar studenten en djupare förståelse för de olika läkemedelsformerna och deras funktion och behärskar framställningen av de viktigaste läkemedelsprodukterna. Kursen stärker också elevernas arbetsfärdigheter och utvecklingen av deras yrkesidentitet. &lt;br /&gt;Efter avslutad kurs kommer studenten att:&lt;br /&gt;1) Kunna tolka och analysera ett recept.&lt;br /&gt;2) Kunna söka efter relevant litteratur om tillverkning och kvalitet av läkemedelsformer, och kunna tillämpa denna information för att bereda framställningsinstruktioner och för kvalitetssäkring.&lt;br /&gt;3) Känna till de beräkningar som krävs för läkemedelsframställning.&lt;br /&gt;4) Kunna tillverka, märka och dokumentera de vanligaste läkemedelsformer.&lt;br /&gt;5) Känna till och förstå principerna för aseptisk tillverkning och god tillverkningspraxis (GMP).&lt;br /&gt;6) Kunna beskriva strukturerna och funktionsprinciperna av de viktigaste läkemedelsformerna, samt att motivera valet av hjälpämnen och förstå deras funktionsprinciper.&lt;br /&gt;7) Känna till och förstå grunderna i de fysiska fenomen som kontrollerar beteendet av de viktigaste läkemedelsformer och kan tillämpa denna kunskap i läkemedelsframställningen samt för att förklara läkemedelsformers beteende.&lt;br /&gt;8) Kunna utvärdera kvaliteten av läkemedelsformer som framställts genom att analysera information som erhållits från slutprodukten.&lt;/p&gt;</t>
  </si>
  <si>
    <t>Under kursen behandlas de fysiska fenomen och regelbundenheterna som 
styr läkemedelsframställning, och dessa fenomen illustreras i 
laboratoriet. Den teoretiska bakgrunden kopplas till läkemedlets 
struktur, funktion och hjälpämnesval genom laboratorieövningar. Under 
kursen framställs de viktigaste läkemedelsformerna och innehåller 
skriftliga uppgifter, räkneövningar, dokumentation och introduktion till
 principerna för kvalitetssäkring av läkemedelsformer.</t>
  </si>
  <si>
    <t>&lt;h5&gt;Studieavsnittets form&lt;/h5&gt;&lt;p&gt;Föreläsningar (12 timmar), laborationer (48 timmar), självstudier (75 timmar).&lt;/p&gt;&lt;h5&gt;Bedömningsmetoder och kriterier&lt;/h5&gt;&lt;p&gt;Betyg  på en skala från 0 till 5. Bedömning baserad på sluttentamen.  Minst 50% av maximala poäng  måste erhållas från tentamen för att få kursen godkänd.&lt;/p&gt;&lt;h5&gt;&lt;/h5&gt;&lt;h5&gt;Målgrupp&lt;/h5&gt;&lt;p&gt;Denna kurs är obligatorisk i farmaceutiska undervisningsprogrammet.&lt;/p&gt;&lt;br /&gt;&lt;h5&gt;Timing&lt;/h5&gt;&lt;p&gt;2:a terminen, 1:a perioden i farmaceutiska undervisningsprogrammet.&lt;/p&gt;&lt;br /&gt;&lt;h5&gt;&lt;b&gt;EQF-nivå&lt;/b&gt;&lt;/h5&gt;&lt;p&gt;lägre högskoleexamen / EQF-nivå 6&lt;/p&gt;</t>
  </si>
  <si>
    <t>Medicinal preparations II</t>
  </si>
  <si>
    <t>590336 Medicinal preparations II / credits: 6 cr / 6 cr will be substituted from this course</t>
  </si>
  <si>
    <t>FARM-314</t>
  </si>
  <si>
    <t>Lääkevalmiste I</t>
  </si>
  <si>
    <t>&lt;p&gt;Kurssikirja Moodlessa, luentomateriaali ja kurssilla jaettava materiaali.&lt;/p&gt;</t>
  </si>
  <si>
    <t>Espo Erika</t>
  </si>
  <si>
    <t>590335 Lääkevalmiste I / laajuus: 4 op / Opintojaksosta käytetään  op;FARM-312 Lääkevalmiste I / laajuus: 5 op / Opintojaksosta käytetään  op</t>
  </si>
  <si>
    <t>&lt;p&gt;Ei esitietovaatimuksia.&lt;/p&gt;</t>
  </si>
  <si>
    <t>&lt;p&gt;Opintojakson aikana opiskelijalle muodostuu ymmärrys ja perustietämys eri lääkemuodoista. Opintojakso vahvistaa myös opiskelijoiden työelämätaitoja ja ammatti-identiteetin kehittymistä.&lt;/p&gt;&lt;p&gt;Opintojakson suoritettuaan opiskelija:&lt;br /&gt;1) Ymmärtää ja osaa kuvata keskeisten lääkemuotojen rakenteet ja koostumuksen.&lt;br /&gt;2) Ymmärtää ja osaa selittää keskeisten lääkemuotojen toiminnan pääpiireittäin.&lt;br /&gt;3) Ymmärtää fysikaalisia tekijöitä jotka vaikuttavat lääkemuotojen rakenteisiin ja toimintoihin.&lt;br /&gt;4) Osaa suorittaa farmasiaan liittyviä laskusuorituksia.&lt;br /&gt;5) Hallitsee lääkevalmistukseen ja lääkemuotoihin liittyvän perustermistön suomeksi ja ruotsiksi.&lt;br /&gt;6) Tuntee lääkemuotoihin liittyvät viranomaisohjeet.&lt;/p&gt;</t>
  </si>
  <si>
    <t>&lt;p&gt;Kurssilla perehdytään:&lt;br /&gt;1) Fysiikan perusteisiin ja fysiikan perusilmiöihin jotka liittyvät lääkevalmisteisiin.&lt;br /&gt;2) Kaikkien keskeisten lääkemuotojen farmaseuttisiin ominaisuuksiin, koostumuksiin, rakenteisiin ja toimintoihin.&lt;br /&gt;3) Lääkemuotoja käsitteleviin viranomaisohjeisiin.&lt;br /&gt;4) Farmasian kannalta relevantteihin laskuihin.&lt;br /&gt;5) Farmasiaan liittyvään suomen- ja ruotsinkieliseen terminologiaan.&lt;/p&gt;</t>
  </si>
  <si>
    <t>&lt;h5&gt;Suoritustavat &lt;br /&gt;&lt;/h5&gt;&lt;p&gt;Luennot, lasku-, oppimis- ja ryhmätehtäviä ja loppukuulustelu.&lt;/p&gt;&lt;h5&gt;Arviointimenetelmät ja -kriteerit &lt;br /&gt;&lt;/h5&gt;&lt;p&gt;Arviointi  asteikolla 0-5. Lasku-, oppimis- ja ryhmätehtävien osuus 
arvosanasta on  yhteensä 30% ja loppukuulustelun osuus on 70%. 
Opintojakson  hyväksymiseksi loppukuulustelusta pitää saada vähintään 
50%  maksimipisteistä.&lt;/p&gt;&lt;h5&gt;Kohderyhmät &lt;br /&gt;&lt;/h5&gt;&lt;p&gt;Opintojakso on pakollinen farmaseutin koulutusohjelmassa.&lt;/p&gt;&lt;h5&gt;Suositeltava suoritusajankohta tai -vaihe &lt;br /&gt;&lt;/h5&gt;&lt;p&gt;Farmaseutin koulutusohjelman 1. lukuvuosi, 2. periodi&lt;/p&gt;&lt;h5&gt;Opintokokonaisuus&lt;/h5&gt;&lt;p&gt;Juonne 3: Farmaseuttiset luonnontieteet&lt;/p&gt;&lt;h5&gt;Lisätiedot&lt;br /&gt;&lt;/h5&gt;&lt;p&gt;Tämän opintojakson arvosana vaikuttaa opintosuuntaan sijoittumiseen
kanditutkielmassa, katso tarkemmat tiedot &lt;a href="https://studies.helsinki.fi/ohjeet/node/345?degree_programme_code&amp;#61;KH55_001#paragraph-857" target="_blank" rel="noopener noreferrer"&gt;Opiskelijan ohjeista.&lt;/a&gt;&lt;/p&gt;&lt;h5&gt;&lt;b&gt;EQF-taso&lt;/b&gt;&lt;/h5&gt;&lt;p&gt;alempi korkeakoulututkinto / EQF-taso 6&lt;/p&gt;&lt;p&gt;&lt;/p&gt;</t>
  </si>
  <si>
    <t>https://sisu.helsinki.fi/staff/studies/teacher//courseunit/otm-eef69a3f-e33e-4e8d-a4d0-64945c3a9bf3/basicinfo</t>
  </si>
  <si>
    <t>Läkemedelspreparat I</t>
  </si>
  <si>
    <t>590335 Läkemedelspreparat I / omfattning: 4 sp /  sp av studieavnsnittet används;FARM-312 Läkemedelspreparat I / omfattning: 5 sp /  sp av studieavnsnittet används</t>
  </si>
  <si>
    <t>Medicinal preparations I</t>
  </si>
  <si>
    <t>590335 Medicinal preparations I / credits: 4 cr /  cr will be substituted from this course;FARM-312 Medicinal preparations I / credits: 5 cr /  cr will be substituted from this course</t>
  </si>
  <si>
    <t>FARM-315</t>
  </si>
  <si>
    <t>Laboratoriotyöskentelyn perusteet farmasiassa</t>
  </si>
  <si>
    <t>&lt;p&gt;Harjoitustyömoniste, virtuaalinen oppimisympäristö ja erikseen ilmoitettava kirjallinen materiaali.&lt;/p&gt;</t>
  </si>
  <si>
    <t>Teppo Jaakko</t>
  </si>
  <si>
    <t>590355 Farmaseuttisen kemian harjoitustyöt I / laajuus: 3 op / Opintojaksosta käytetään  op;FARM-305 Farmaseuttisen kemian harjoitustyöt I / laajuus: 2 op / Opintojaksosta käytetään  op</t>
  </si>
  <si>
    <t>&lt;p&gt;Opintojakson suorittaminen edellyttää, että opiskelijalla on hyvät pohjatiedot yleisessä ja orgaanisessa kemiassa.&lt;/p&gt;&lt;p&gt;Edeltävinä opintoina edellytetään tiedot lukion kemian laajasta oppimäärästä (tai farmaseuttitutkinnon valinnaisesta opintojaksosta Kemian perusteet (KEK110)) sekä kurssista Farmasian laskuharjoitukset (FARM-303).&lt;/p&gt;&lt;p&gt;Suoritettu Molekyylibiotieteiden ja farmasian orgaanista kemiaa A (FARM-302) tukee myös opintojaksolla opiskeltavia asioita.&lt;/p&gt;</t>
  </si>
  <si>
    <t>&lt;p&gt;Opintojakson suoritettuaan opiskelija osaa toimia suunnitelmallisesti, itsenäisesti ja huolellisesti laboratoriossa työturvallisuus- ja keskeiset laatunäkökulmat huomioiden ja osaa käyttää tavallisimpia työvälineitä ja -menetelmiä sekä tiedonlähteitä. Opiskelija huomioi työskentelyssään laboratorion jätteenkäsittelyn ja välinehuollon käytännöt. Opiskelija tiedostaa erilaisia laboratoriotyöskentelyn riskejä, tunnistaa vaaratilanteita ja osaa toimia oikein onnettomuustilanteissa.&lt;/p&gt;Yksityiskohtaisemmat osaamistavoitteet annetaan
opintojakson oppimisalustalla.</t>
  </si>
  <si>
    <t>&lt;p&gt;Kurssin aluksi opiskelija perehtyy laboratoriotyöskentelyn periaatteisiin sekä laboratorion työturvallisuuteen virtuaalisessa oppimisympäristössä, perehtyy harjoitustöiden teoreettiseen pohjaan itsenäisesti opiskelemalla ja tutustuu laboratorioon ja työturvallisuusnäkökulmiin. Näiden perusteella opiskelija osoittaa osaamisensa Moodle-alkutentissä. Moodle-alkutentin hyväksytty suorittaminen on edellytys laboratoriotöiden tekemiselle.&lt;/p&gt;&lt;p&gt;Ennen laboratoriotyöskentelyä opiskelija laatii työsuunnitelman osana pienryhmää. Työsuunnitelman perusteella tehtävissä laboratoriotöissä opitaan laboratoriotyöskentelyn perusteet, kuten huolelliset ja turvalliset työskentelytavat, tarkoituksenmukaisten työvälineiden valinta, punnitseminen ja tilavuuden mittaaminen, liuosten valmistus, liuoksen pH:n määrittäminen, aineen pitoisuuden määrittäminen UV-spektrofotometrilla sekä laboratoriotyöskentelyn dokumentointi ja työselostuksen kirjoittaminen.&lt;/p&gt;</t>
  </si>
  <si>
    <t>&lt;h5&gt;Suoritustavat &lt;br /&gt;&lt;/h5&gt;&lt;p&gt;Aloitusluento,
laboratoriotyöskentelyn periaatteisiin ja työturvallisuuteen perehtyminen,
harjoitustöiden teoreettiseen pohjaan perehtyminen, laboratorioon ja
työturvallisuusnäkökulmiin tutustuminen, Moodle-alkutentti, työsuunnitelman
laatiminen, vapaaehtoinen ryhmäopetus, laboratorioharjoitustyöt, työselostuksen
laatiminen, sis. itsearviointi laboratoriotyöskentelystä.&lt;/p&gt;&lt;h5&gt;Arviointimenetelmät ja -kriteerit &lt;br /&gt;&lt;/h5&gt;&lt;p&gt;Arvioidaan asteikolla hyväksytty – hylätty. Moodle-alkutentin hyväksytty suorittaminen on edellytys laboratoriotöiden tekemiselle. Opintojakson loppuarviointi perustuu työselostukseen ja opiskelijan itsearviointiin laboratoriotyöskentelystään.&lt;/p&gt;&lt;p&gt;&lt;/p&gt;&lt;h5&gt;Kohderyhmät &lt;br /&gt;&lt;/h5&gt;&lt;p&gt;Opintojakso on pakollinen farmaseutin koulutusohjelmassa.&lt;/p&gt;&lt;p&gt;&lt;/p&gt;&lt;h5&gt;Järjestämisajankohta opetusperiodin tarkkuudella &lt;br /&gt;&lt;/h5&gt;&lt;p&gt;4. periodi&lt;br /&gt;&lt;/p&gt;&lt;h5&gt;Suositeltava suoritusajankohta tai -vaihe &lt;br /&gt;&lt;/h5&gt;&lt;p&gt;Farmaseutin koulutusohjelman 1. lukuvuosi, 4. periodi&lt;/p&gt;&lt;h5&gt;Opintokokonaisuus &lt;br /&gt;&lt;/h5&gt;&lt;p&gt;Juonne 3: Farmaseuttiset luonnontieteet&lt;/p&gt;&lt;h5&gt;Mahdolliset opetuskielet &lt;br /&gt;&lt;/h5&gt;&lt;p&gt;Opetuskieli on suomi. Kurssilla voi olla yksittäisiä opettajia, jotka opettavat englanniksi.&lt;/p&gt;&lt;h5&gt;EQF-taso&lt;/h5&gt;&lt;p&gt;alempi korkeakoulututkinto / EQF-taso 6&lt;/p&gt;&lt;p&gt;&lt;/p&gt;&lt;p&gt;&lt;/p&gt;</t>
  </si>
  <si>
    <t>https://sisu.helsinki.fi/staff/studies/teacher//courseunit/otm-bf5c7933-055d-437d-a5e0-7c2094af20e0/basicinfo</t>
  </si>
  <si>
    <t>Laboratoriearbetets grunder i farmaci</t>
  </si>
  <si>
    <t>590355 Farmaceutisk kemi, laborationer I / omfattning: 3 sp /  sp av studieavnsnittet används;FARM-305 Farmaceutisk kemi, laborationer I / omfattning: 2 sp /  sp av studieavnsnittet används</t>
  </si>
  <si>
    <t>Basics of laboratory work in pharmacy</t>
  </si>
  <si>
    <t>FARM-305 Pharmaceutical Chemistry, Laboratory I / credits: 2 cr /  cr will be substituted from this course;590355 Pharmaceutical chemistry, laboratory I / credits: 3 cr /  cr will be substituted from this course</t>
  </si>
  <si>
    <t>FARM-406</t>
  </si>
  <si>
    <t>Farmaseuttinen etiikka</t>
  </si>
  <si>
    <t>&lt;p&gt;Moodlessa taustalukemistoksi aihekohtaisia tutkimusartikkeleita sekä apteekkialan eettisen neuvottelukunnan kokoama Etiikka Apteekkityössä - Pähkinöitä purtavaksi.&lt;/p&gt;&lt;br /&gt; &lt;br /&gt;</t>
  </si>
  <si>
    <t>Ahola-Launonen Johanna</t>
  </si>
  <si>
    <t>590288 Farmaseuttinen etiikka / laajuus: 3 op / Opintojaksosta käytetään 3 op</t>
  </si>
  <si>
    <t>&lt;p&gt;Opintojakson päätyttyä opiskelijalla on käytännölliset perustiedot moraalifilosofisesta käsitteistöstä ja ongelmanratkaisusta. Hän osaa tunnistaa ja analysoida lääketieteellisessä ja -teollisessa tutkimustyössä, liiketoiminnassa ja niihin liittyvissä ammateissa esiintyviä eettisiä ja yhteiskuntafilosofisia kysymyksiä, ja kykenee esittämään eettisesti perusteltuja ja johdonmukaisia ratkaisuja erilaisiin eettisiin ongelmatilanteihin.&lt;/p&gt;</t>
  </si>
  <si>
    <t>1. Johdatus normatiiviseen etiikkaan ja sen peruskäsitteisiin, 2. 
lääketeollinen tutkimus ja sitä ohjaavat arvot, 3. kokeiden 
suorittamisen etiikka: ihmiset, eläimet ja oikeudet, 4. tutkimustulosten
 soveltaminen ja seurausten ennakoitavuus, 5. lääketeollisuus, 
-markkinointi, liiketoiminnan etiikka ja julkaisuetiikka, 6. 
farmaseuttinen ammattietiikka.</t>
  </si>
  <si>
    <t>&lt;h5&gt;Suoritustavat&lt;/h5&gt;&lt;p&gt;Luennot (läsnäolo pakollinen, poissaolot erityisestä syystä neuvoteltavissa) ja kurssin aikana kirjoitettava oppimispäiväkirja.&lt;/p&gt;&lt;h5&gt;Arviointimenetelmät ja -kriteerit&lt;/h5&gt;&lt;p&gt;Arviointi asteikolla 0-5&lt;/p&gt;&lt;h5&gt;Oppimista tukevat aktiviteetit ja opetusmenetelmät&lt;/h5&gt;&lt;p&gt;Kurssialue  Moodlessa. Ilmoittautuneille lähetetään muutamaa viikkoa aikaisemmin  ennen kurssin alkua lyhyt ennakkokysely kurssiin liittyvistä  aihetoiveista ja odotuksista.&lt;/p&gt;&lt;p&gt;&lt;/p&gt;&lt;p&gt;&lt;/p&gt;&lt;h5&gt;&lt;/h5&gt;&lt;h5&gt;Kohderyhmät&lt;/h5&gt;&lt;p&gt;Farmaseutti-, proviisori- ja jatko-opiskelijat, valinnainen opintojakso.&lt;/p&gt;&lt;br /&gt;&lt;h5&gt;&lt;b&gt;EQF-taso&lt;/b&gt;&lt;/h5&gt;&lt;p&gt;alempi korkeakoulututkinto / EQF-taso 6&lt;/p&gt;&lt;br /&gt;&lt;br /&gt;</t>
  </si>
  <si>
    <t>https://sisu.helsinki.fi/staff/studies/teacher//courseunit/otm-f431e0ec-a859-4726-bb41-f51cdc157b38/basicinfo</t>
  </si>
  <si>
    <t>Farmaceutisk etik</t>
  </si>
  <si>
    <t>590288 Farmaceutisk etik / omfattning: 3 sp / 3 sp av studieavnsnittet används</t>
  </si>
  <si>
    <t>Pharmaceutical ethics</t>
  </si>
  <si>
    <t>590288 Pharmaceutical ethics / credits: 3 cr / 3 cr will be substituted from this course</t>
  </si>
  <si>
    <t>FARM-407</t>
  </si>
  <si>
    <t>Fytoterapia</t>
  </si>
  <si>
    <t>590319 Fytoterapian perusteet / laajuus: 3 op / Opintojaksosta käytetään 3 op</t>
  </si>
  <si>
    <t>&lt;p&gt;Orgaaninen kemia, Luonnonaineet terveydenhuollossa&lt;/p&gt;</t>
  </si>
  <si>
    <t>&lt;p&gt;Opintojakson jälkeen opiskelija tuntee yleisimmät rohdoksia sisältävät valmisteet (kasvirohdosvalmisteet ja ravintolisät) ja osaa suositella niitä asiakkaille. Hän osaa lukea pakkausmerkintöjä ja tuntee myös valmisteiden valmistustapoja. Hän osaa käyttää luotettavia tietolähteitä etsiäkseen tietoa valmisteista ja niiden sisältämistä rohdoksista. Opiskelija osaa selittää miten valmisteille haetaan myyntilupaa tai tehdään ravintolisäilmoitus.&lt;/p&gt;</t>
  </si>
  <si>
    <t>Kurssilla käydään läpi hengitysteiden, keskushermoston, 
rasva-aineenvaihdunnan, ruoansulatuselimistön ja virtsateiden 
fytoterapiaa. Lisäksi kirjoitetaan essee annetusta tai itse valitusta 
fytoterapeuttisesta aiheesta.</t>
  </si>
  <si>
    <t>&lt;h5&gt;Suoritustavat&lt;/h5&gt;&lt;p&gt;Tentti 50%.&lt;/p&gt;&lt;p&gt;Essee 50%.&lt;/p&gt;&lt;p&gt;Luennot 12 h ja ryhmätyöt 10 h. Omatoimista opiskelua 60,5 h. Ryhmätöihin on erillinen ilmoittautuminen.&lt;/p&gt;&lt;p&gt;&lt;br /&gt;&lt;/p&gt;&lt;h5&gt;Arviointimenetelmät ja -kriteerit&lt;/h5&gt;&lt;p&gt;Arvioidaan asteikolla 0-5.&lt;/p&gt;&lt;p&gt;&lt;br /&gt;&lt;/p&gt;&lt;h5&gt;&lt;/h5&gt;&lt;h5&gt;Kohderyhmä&lt;/h5&gt;&lt;p&gt;Farmaseutti- ja proviisoriopiskelijat, valinnainen opintojakso&lt;/p&gt;&lt;br /&gt;&lt;h5&gt;Mahdolliset opetuskielet&lt;br /&gt;&lt;/h5&gt;&lt;p&gt;Kurssin opetuskieli on muuten suomi, mutta yksi ryhmätyö pidetään englanniksi.&lt;/p&gt;&lt;br /&gt;&lt;h5&gt;&lt;b&gt;EQF-taso&lt;/b&gt;&lt;/h5&gt;&lt;p&gt;alempi korkeakoulututkinto / EQF-taso 6&lt;/p&gt;</t>
  </si>
  <si>
    <t>https://sisu.helsinki.fi/staff/studies/teacher//courseunit/otm-0e3e369e-966a-4a71-b7cb-eb029dc8e816/basicinfo</t>
  </si>
  <si>
    <t>Fytoterapi</t>
  </si>
  <si>
    <t>590319 Fytoterapins grunder / omfattning: 3 sp / 3 sp av studieavnsnittet används</t>
  </si>
  <si>
    <t>Phytotherapy</t>
  </si>
  <si>
    <t>590319 Basics in phytotherapy / credits: 3 cr / 3 cr will be substituted from this course</t>
  </si>
  <si>
    <t>FARM-411</t>
  </si>
  <si>
    <t>Lääkevalmiste III</t>
  </si>
  <si>
    <t>&lt;p&gt;Kurssin harjoitustyökirja ja kurssin Moodle-alueella oleva materiaali.&lt;/p&gt;&lt;br /&gt; &lt;br /&gt;</t>
  </si>
  <si>
    <t>Karttunen Anssi-Pekka</t>
  </si>
  <si>
    <t>590359 Lääkevalmiste III / laajuus: 4 op / Opintojaksosta käytetään 5 op</t>
  </si>
  <si>
    <t>&lt;p&gt;Lääkevalmiste I ja Lääkevalmiste II&lt;/p&gt;</t>
  </si>
  <si>
    <t>&lt;p&gt;Opintojakson suoritettuaan opiskelija&lt;/p&gt;
&lt;p&gt;• osaa aseptisen valmistuksen perusteet,&lt;/p&gt;
&lt;p&gt;• ymmärtää, mitä lääketutkimus farmasian  teknologiassa on ja opiskelija kykenee itsenäisesti tekemään kriittistä  tutkimusanalyysiä laboratoriotuloksista.&lt;/p&gt;</t>
  </si>
  <si>
    <t>&lt;p&gt;Kurssilla perehdytään laboratorio- ja seminaarityön avulla  
erilaisiin lääkevalmisteisiin ja lääketutkimuksen tekemiseen sekä aseptiseen valmistukseen.. Kurssilla  
syvennetään Lääkevalmiste II kurssilla opittuja käytännön  
laboratoriotaitoja lääkkeenvalmistuksessa. Erityisesti kurssilla opitaan
  aseptisen työskentelyn periaatteet. Kurssin lopuksi opiskelijat pitävät seminaariesitykset laboratoriossa  
tekemistään töistä, missä opiskelijat saavat palautetta tekemistään töistä.&lt;/p&gt;</t>
  </si>
  <si>
    <t>&lt;h5&gt;Suoritustavat&lt;/h5&gt;&lt;p&gt;50 h omatoimista laboratoriotyöskentelyä, 2  h luentoja, 2 h  seminaariesityksiä, 80 h omatoimista opiskelua.  Opiskelija valmistautuu  kussakin työkokonaisuudessa  laboratoriotyöskentelyyn huolellisesti  tekemällä ennakkotehtävät, jonka  jälkeen opiskelijat työskentelevät  annettujen tehtävien parissa  itsenäisesti oman aikataulunsa mukaisesti  laboratoriossa.  Laboratoriotöiden jälkeen opiskelija analysoi omat  tuloksensa ja  palauttaa ne kurssin Moodle-alueelle seminaariesityksiä  varten. Kurssin  lopuksi opiskelijat valmistavat seminaariesitykset  laboratoriotöiden  tuloksista, ja seminaarissa keskustellaan saaduista  tuloksista.&lt;/p&gt;&lt;p&gt;Opintojakson hyväksytty suorittaminen edellyttää  annettujen  laboratoriotehtävien tekemistä laboratoriossa ja tulosten  analysointia  sekä seminaaripäivään osallistumista.&lt;/p&gt;&lt;h5&gt;Arviointimenetelmät ja -kriteerit&lt;/h5&gt;&lt;p&gt;Arvioidaan asteikolla hyväksytty-hylätty&lt;/p&gt;&lt;h5&gt;&lt;/h5&gt;&lt;h5&gt;Kohderyhmät&lt;/h5&gt;&lt;p&gt;Valinnainen opintojakso vain farmaseutin ja proviisorin koulutuoshjelmien opiskelijoille.&lt;/p&gt;&lt;br /&gt;&lt;h5&gt;Suositeltava suoritusajankohta tai -vaihe&lt;/h5&gt;&lt;p&gt;Farmaseutti- ja proviisoriopiskelijat, suositellaan suoritettavaksi 2. lukuvuonna, 2. periodissa.&lt;/p&gt;&lt;br /&gt;&lt;h5&gt;Lisätiedot&lt;/h5&gt;&lt;p&gt;Valinnainen kurssi, kurssille otetaan vuosittain korkeintaan 20 opiskelijaa ilmoittautumisjärjestyksessä.&lt;/p&gt;
&lt;p&gt;Opintojakso  korvaa aiemmat kurssit 590220 Lääkkeenvalmistus ja karakterisointi,  laboratoriotyöt (4 op) ja 590359 Lääkevalmiste III (4 op)&lt;/p&gt;&lt;h5&gt;&lt;b&gt;EQF-taso&lt;/b&gt;&lt;/h5&gt;&lt;p&gt;alempi korkeakoulututkinto / EQF-taso 6&lt;/p&gt;&lt;p&gt;&lt;/p&gt;
&lt;p&gt; &lt;/p&gt;&lt;br /&gt;</t>
  </si>
  <si>
    <t>https://sisu.helsinki.fi/staff/studies/teacher//courseunit/otm-e1f0709c-e972-4a29-ad6f-05556399c758/basicinfo</t>
  </si>
  <si>
    <t>Läkemedelspreparat III</t>
  </si>
  <si>
    <t>590359 Läkemedelspreparat III / omfattning: 4 sp / 5 sp av studieavnsnittet används</t>
  </si>
  <si>
    <t>Medicinal preparations III</t>
  </si>
  <si>
    <t>590359 Medicinal preparations III / credits: 4 cr / 5 cr will be substituted from this course</t>
  </si>
  <si>
    <t>FARM-414</t>
  </si>
  <si>
    <t>Rokotteet farmasiassa</t>
  </si>
  <si>
    <t>&lt;p&gt;Itse valittuja tieteellisiä artikkeleita 5-10.&lt;/p&gt;&lt;br /&gt; &lt;br /&gt;</t>
  </si>
  <si>
    <t>Tammela Päivi</t>
  </si>
  <si>
    <t>&lt;p&gt;Farmaseuttinen mikrobiologia ja immunologia-kurssi sekä muut pakolliset kurssit ennen harjoittelua.&lt;/p&gt;</t>
  </si>
  <si>
    <t>&lt;p&gt;Kurssin suoritettuaan opiskelija:&lt;/p&gt;&lt;ul&gt;&lt;li&gt;ymmärtää lähteiden normien, tieteellisten artikkelien sekä netistä saadun materiaalin rakenteet&lt;/li&gt;&lt;li&gt;ymmärtää vertaisarvioinnin merkityksen&lt;/li&gt;&lt;li&gt;osaa hyödyntää oppimaansa farmaseutin lopputyön tekemisessä&lt;/li&gt;&lt;li&gt;on perehtynyt syvällisesti valitsemaansa rokotteita käsittelevään aiheeseen&lt;br /&gt;&lt;/li&gt;&lt;/ul&gt;</t>
  </si>
  <si>
    <t>&lt;p&gt;Kurssi tukee geneeristä osaamista ennen lopputyötä pienellä 
kirjallisella projektilla rokotteista itse valituista tieteellisistä 
artikkeleista. Aiheena voi olla esimerkiksi rokotteet tuotteina, niiden 
valmistaminen, rokoteohjelmat, globaalinen merkitys tai sairauksien 
ehkäiseminen.&lt;/p&gt;</t>
  </si>
  <si>
    <t>&lt;h5&gt;Suoritustavat&lt;/h5&gt;&lt;p&gt;Itseopiskelua (50 h) tieteellisestä materiaalista, keskustelu 
materiaalista opiskelijan ja vastuuhenkilön kesken (2 h), sekä 
keskustelu kirjallisen työn läpikäynnin jälkeen (3 h).&lt;br /&gt;&lt;br /&gt;&lt;/p&gt;&lt;h5&gt;Arviointimenetelmät ja -kriteerit&lt;/h5&gt;&lt;p&gt;Hyväksytty-hylätty.&lt;br /&gt;&lt;br /&gt;&lt;/p&gt;&lt;p&gt;&lt;/p&gt;&lt;h5&gt;Kohderyhmä&lt;br /&gt;&lt;/h5&gt;&lt;p&gt;Valinnainen opintojakso&lt;br /&gt;&lt;br /&gt;&lt;/p&gt;&lt;h5&gt;Järjestämisajankohta opetusperiodin tarkkuudella&lt;br /&gt;&lt;/h5&gt;&lt;p&gt;Suositeltu ajankohta on farmaseutin koulutusohjelman toisen lukuvuoden kevät (Periodi III-IV). Kurssin suoritusajankohta on vapaavalintainen ja suorituksesta sovitaan ottamalla yhteyttä kurssin vastuuhenkilöön.&lt;br /&gt;&lt;br /&gt;&lt;/p&gt;&lt;h5&gt;Mahdolliset opetuskielet&lt;/h5&gt;&lt;p&gt;Suomi tai ruotsi&lt;br /&gt;&lt;br /&gt;&lt;/p&gt;&lt;h5&gt;EQF-taso&lt;/h5&gt;&lt;p&gt;Alempikorkeakoulututkinto / EQF-taso 6&lt;br /&gt;&lt;/p&gt;</t>
  </si>
  <si>
    <t>https://sisu.helsinki.fi/staff/studies/teacher//courseunit/otm-ebc19ac3-c21f-4f3f-b8c7-c05269268a6d/basicinfo</t>
  </si>
  <si>
    <t>Vacciner i farmacin</t>
  </si>
  <si>
    <t>&lt;p&gt;Självvalda vetenskapliga artiklar 5-10.&lt;/p&gt;&lt;br /&gt; &lt;br /&gt;</t>
  </si>
  <si>
    <t>&lt;p&gt;Farmaseuttinen mikrobiologia ja immunologia-kursen. Samt de andra obligatoriska kurserna före praktiken.&lt;/p&gt;</t>
  </si>
  <si>
    <t>&lt;p&gt;Målsättningen med kursen är att studeranden:&lt;/p&gt;
&lt;p&gt;- förstår källornas normer, samt uppbygganden av vetenskaplika artiklar och nätets material&lt;/p&gt;
&lt;p&gt;- förstår värdet av referentgranskning&lt;/p&gt;
&lt;p&gt;- kan utnyttja kunnandet för slutarbetet&lt;/p&gt;
&lt;p&gt;- klarar av ett skrivligt småprojekt om vacciner&lt;/p&gt;</t>
  </si>
  <si>
    <t>&lt;p&gt;Kursen  stöder generiskt kunnade före slutarbetet  genom ett skriftligt  småprojekt om vacciner baserat på självvalda  vetenskapliga artiklar. Det  kan handla om vacciner som produkter, deras  framställning,  vaccineringsprogram, betydelse globalt, eller  förebyggande av sjukdomar.&lt;/p&gt;</t>
  </si>
  <si>
    <t>&lt;h5&gt;Prestationssätt&lt;/h5&gt;&lt;p&gt;Självstudier  (50 h) utgående från  vetenskapligt material överenskommet mellan  studeranden och ansvariga  personen (2 h), samt slutgenomgång av den  skriftliga presentationen (3  h).&lt;/p&gt;&lt;h5&gt;Bedömningsmetoder och kriterier&lt;/h5&gt;&lt;p&gt;Godkänt-underkänt.&lt;/p&gt;&lt;p&gt;&lt;/p&gt;&lt;h5&gt;&lt;/h5&gt;&lt;h5&gt;Målgrupper&lt;/h5&gt;&lt;p&gt;Valbar kurs.&lt;/p&gt;&lt;h5&gt;När studieavsnittet ordnas – undervisningsperiod&lt;/h5&gt;&lt;p&gt;Farmaceutstuderanden, andra årets vår. Period III-IV. Begränsad prestationstid, efter påbörjad kurs.&lt;/p&gt;&lt;h5&gt;Möjliga undervisningsspråk&lt;/h5&gt;&lt;p&gt;Svenska eller finska.&lt;/p&gt;
&lt;p&gt;Finsk- och engelskspråkigt material.&lt;/p&gt;&lt;h5&gt;EQF-nivå&lt;/h5&gt;Nivå 6&lt;p&gt;&lt;/p&gt;&lt;br /&gt;</t>
  </si>
  <si>
    <t>Vaccines in pharmacy</t>
  </si>
  <si>
    <t>FARM-416</t>
  </si>
  <si>
    <t>Myrkytys- ja huumausaineanalytiikan kurssi</t>
  </si>
  <si>
    <t>&lt;p&gt;Luennolla jaettava materiaali.&lt;/p&gt;&lt;br /&gt; &lt;br /&gt;</t>
  </si>
  <si>
    <t>Ojanperä Ilkka</t>
  </si>
  <si>
    <t>590128 Myrkytys- ja huumausaineanalytiikan kurssi / laajuus: 2 op / Opintojaksosta käytetään 2 op</t>
  </si>
  <si>
    <t>&lt;p&gt;Opintojakson päätyttyä opiskelija tuntee akuutisti myrkylliset ja  väärinkäytetyt aineet ja ymmärtää myrkytysanalytiikan ja huumetestauksen  periaatteet.&lt;/p&gt;</t>
  </si>
  <si>
    <t>Kurssi antaa perustiedot väärinkäytetyistä aineista, erityisesti  
huumaus- ja lääkeaineista, ja niiden analytiikasta oikeuslääketieteen,  
sairaalan myrkytysdiagnostiikan, huumetestauksen ja dopingin piirissä.  
Opetuksessa painotetaan yleistä näkemystä aiheeseen yksittäisten  
analyysitekniikoiden tai -menetelmien sijasta.</t>
  </si>
  <si>
    <t>&lt;h5&gt;Suoritustavat&lt;/h5&gt;&lt;p&gt;Luennot, esitelmän pitäminen ja loppukuulustelu.&lt;/p&gt;&lt;h5&gt;Arviointimenetelmät ja -kriteerit&lt;/h5&gt;&lt;p&gt;Arviointi asteikolla 0-5&lt;/p&gt;&lt;h5&gt;&lt;/h5&gt;&lt;h5&gt;Kohderyhmät&lt;/h5&gt;&lt;p&gt;Valinnainen opintojakso.&lt;/p&gt;
&lt;p&gt;2.-5. vuoden farmasian opiskelijat. Biotieteiden opiskelijat.&lt;/p&gt;
&lt;p&gt;Kurssille otetaan yhteensä 70 opiskelijaa.&lt;/p&gt;&lt;br /&gt;&lt;h5&gt;Järjestämisajankohta opetusperiodin tarkkuudella&lt;/h5&gt;&lt;p&gt;Luennoidaan joka vuosi marras-joulukuussa.&lt;/p&gt;&lt;br /&gt;&lt;h5&gt;&lt;b&gt;EQF-taso&lt;/b&gt;&lt;/h5&gt;&lt;p&gt;alempi korkeakoulututkinto / EQF-taso 6&lt;/p&gt;</t>
  </si>
  <si>
    <t>https://sisu.helsinki.fi/staff/studies/teacher//courseunit/otm-747d3d4a-b1b4-400b-9515-ed891e5a8c8a/basicinfo</t>
  </si>
  <si>
    <t>Kurs i förgiftnings- och narkotika-analytik</t>
  </si>
  <si>
    <t>590128 Kurs i förgiftnings- och narkotika-analytik / omfattning: 2 sp / 2 sp av studieavnsnittet används</t>
  </si>
  <si>
    <t>Analytics of Toxic Compounds and Drugs</t>
  </si>
  <si>
    <t>590128 Analytics of Toxic Compounds and Drugs / credits: 2 cr / 2 cr will be substituted from this course</t>
  </si>
  <si>
    <t>FARM-417</t>
  </si>
  <si>
    <t>Solu- ja molekyylibiologiaa lääketutkimuksen taustalla</t>
  </si>
  <si>
    <t>&lt;p&gt;Opintojakson Moodle-alueen kautta jaettavat tieteelliset artikkelit&lt;/p&gt;&lt;br /&gt; &lt;br /&gt;</t>
  </si>
  <si>
    <t>Hanski Leena</t>
  </si>
  <si>
    <t>590347 Solu- ja molekyylibiologiaa tutkijalinjalaisille I / laajuus: 6 op / Opintojaksosta käytetään 5 op;590348 Solu- ja molekyylibiologiaa tutkijalinjalaisille II / laajuus: 6 op / Opintojaksosta käytetään 5 op</t>
  </si>
  <si>
    <t>&lt;p&gt;Opintojakson suorittaminen edellyttää, että opiskelija on suorittanut hyväksytysti Biotieteiden perusteet farmasiassa –kurssin tai muita vastaavat tiedot tuottavia opintoja.&lt;/p&gt;</t>
  </si>
  <si>
    <t>&lt;p&gt;Opintojakson suoritettuaan opiskelija&lt;/p&gt;
&lt;ul&gt;&lt;li&gt;osaa selittää opintojaksolla käsiteltäviä fysiologisia ja patologisia ilmiöitä solujen toiminnan näkökulmasta&lt;/li&gt;&lt;li&gt;tuntee solu- ja molekyylibiologian keskeisimmät tutkimusmenetelmät&lt;/li&gt;&lt;li&gt;osaa tuottaa tieteellistä tekstiä solu- ja molekyylibiologian aiheisiin liittyen&lt;/li&gt;&lt;/ul&gt;</t>
  </si>
  <si>
    <t>&lt;p&gt;Opintojaksolla syvennetään osaamista elimistön fysiologisen toiminnan ja patologisten ilmiöiden taustalla olevista solutason mekanismeista. Käsiteltäviä teemoja ovat syöpä, solugen ja kudosten uusiutuminen sekä epigenetiikka. Opintojaksolla myös perehdytään keskeisimpiin solu- ja molekyylibiologian tutkimusmenetelmiin, kuten valo- ja elektronimikroskopiaan, proteiinien rakennetutkimukseen sekä mRNA- ja proteiiniekspressiotasojen määrittämiseen.&lt;br /&gt;&lt;/p&gt;</t>
  </si>
  <si>
    <t>&lt;h5&gt;Suoritustavat&lt;/h5&gt;&lt;p&gt;Itsenäinen työskentely Moodle-oppimisympäristön tukemana ja kolme kirjallista työtä.&lt;/p&gt;&lt;h5&gt;Arviointimenetelmät ja -kriteerit&lt;/h5&gt;&lt;p&gt;Arviointi asteikolla 0-5. Loppuarvosana muodostuu kolmen kirjallisen työn arvosanojen keskiarvon perusteella.&lt;/p&gt;&lt;h5&gt;Oppimista tukevat aktiviteetit ja opetusmenetelmät&lt;br /&gt;&lt;/h5&gt;&lt;p&gt;Opintojaksolla käytetään Moodle-oppimisympäristöä.&lt;/p&gt;&lt;p&gt;&lt;/p&gt;&lt;p&gt;&lt;/p&gt;&lt;h5&gt;&lt;/h5&gt;&lt;h5&gt;Kohderyhmä&lt;/h5&gt;&lt;p&gt;Valinnainen opintojakso joka soveltuu etenkin tutkimustyöstä kiinnostuneille opiskelijoille joilla on hyvät perustiedot solu- ja molekyylibiologiasta.&lt;/p&gt;&lt;br /&gt;&lt;h5&gt;Järjestämisajankohta opetusperiodin tarkkuudella&lt;/h5&gt;&lt;p&gt;Verkkokurssi, voidaan suorittaa vastuuhenkilön kanssa erikseen sovittavana ajankohtana&lt;/p&gt;&lt;b&gt;&lt;br /&gt;&lt;/b&gt;&lt;h5&gt;&lt;b&gt;EQF-taso&lt;/b&gt;&lt;/h5&gt;&lt;p&gt;alempi korkeakoulututkinto / EQF-taso 6&lt;/p&gt;</t>
  </si>
  <si>
    <t>https://sisu.helsinki.fi/staff/studies/teacher//courseunit/otm-362c2d94-b65a-48f7-9027-7ff40e3796e4/basicinfo</t>
  </si>
  <si>
    <t>Cell och molekulärbiologi som bakgrund för läkemedelforskning</t>
  </si>
  <si>
    <t>590347 Solu- ja molekyylibiologiaa tutkijalinjalaisille I / omfattning: 6 sp / 5 sp av studieavnsnittet används;590348 Solu- ja molekyylibiologiaa tutkijalinjalaisille II / omfattning: 6 sp / 5 sp av studieavnsnittet används</t>
  </si>
  <si>
    <t>Cell and molecular biology as a background for drug research</t>
  </si>
  <si>
    <t>&lt;p&gt;Scientific articles available via the Moodle area.&lt;/p&gt;&lt;br /&gt; &lt;br /&gt;</t>
  </si>
  <si>
    <t>590347 Cell and molecular biology for research-oriented students I / credits: 6 cr / 5 cr will be substituted from this course;590348 Cell and molecular biology for research-oriented students II / credits: 6 cr / 5 cr will be substituted from this course;590347 Solu- ja molekyylibiologiaa tutkijalinjalaisille I / credits: 6 cr / 5 cr will be substituted from this course;590348 Solu- ja molekyylibiologiaa tutkijalinjalaisille II / credits: 6 cr / 5 cr will be substituted from this course</t>
  </si>
  <si>
    <t>&lt;p&gt;Before entering the course, the student should have solid prior knowledge on life science basics, ie. Master the basic cellular physiology concepts and biomolecule properties.&lt;/p&gt;</t>
  </si>
  <si>
    <t>&lt;p&gt;After completing the course, the student&lt;/p&gt;
&lt;ul&gt;&lt;li&gt;Can explain the covered physiological and pathological phenomena in cellular level&lt;/li&gt;&lt;li&gt;Is familiar with the central techniques in cell and molecular biology research&lt;/li&gt;&lt;li&gt;Is able to produce scientific text on cell and molecular biology topics&lt;/li&gt;&lt;/ul&gt;</t>
  </si>
  <si>
    <t>&lt;p&gt;The course advances the student’s understanding on the cellular and molecular level events underlying physiological and pathological phenomena. The topics covered include cancer, inflammation, tissue renewal and epigenetics. The topics are also studied from the preclinical drug research point of view. In addition, fundamental cell biology techniques, such as light and electron microscopy as well as mRNA and protein quantification in biological samples are brought up.&lt;/p&gt;</t>
  </si>
  <si>
    <t>&lt;h5&gt;Completion methods&lt;/h5&gt;&lt;p&gt;Independent work guided by the  instructions and materials available in the Moodle area for the course.  Three written assignments prepared according to the instructions.&lt;/p&gt;&lt;h5&gt;Assessment practices and criteria&lt;/h5&gt;&lt;p&gt;The course is graded within  the scale 0-5. Each of the three written assignments is graded based on  an assessment matrix, yielding the final grade as the mean of the three  grades.&lt;/p&gt;&lt;p&gt;&lt;/p&gt;&lt;h5&gt;&lt;/h5&gt;&lt;h5&gt;Target group&lt;/h5&gt;&lt;p&gt;An optional course for students who are interested in pharmaceutical research and have solid prior knowledge in cell and molecular biology.&lt;/p&gt;&lt;br /&gt;&lt;h5&gt;Teaching period when the course will be offered &lt;/h5&gt;&lt;p&gt;Online course; individual study schedule can be agreed with the responsible teacher.&lt;/p&gt;&lt;br /&gt;&lt;h5&gt;&lt;b&gt;EQF level&lt;/b&gt;&lt;/h5&gt;&lt;p&gt;Bachelor&amp;#39;s / EQF level 6&lt;/p&gt;&lt;br /&gt;&lt;br /&gt;</t>
  </si>
  <si>
    <t>FARM-419</t>
  </si>
  <si>
    <t>Ravitsemustiede terveyttä edistämässä</t>
  </si>
  <si>
    <t>&lt;p&gt;Luentomateriaali&lt;br /&gt;Voutilainen E, Fogelholm M Mutanen M. Ravitsemustaito. Helsinki: SanomaPro 2015. Löytyy e-kirjana&lt;br /&gt;Valtion ravitsemusneuvottelukunta 2014. Terveyttä ruoasta - Suomalaiset ravitsemussuositukset.&lt;br /&gt;Terveyden ja hyvinvoinnin laitos 2018. Ravitsemus Suomessa - FinRavinto 2017 -tutkimus. THL Raportti 12/2018. &lt;br /&gt;Mahdollisesti muu täydentävä materiaali osoituksen mukaan.&lt;/p&gt;&lt;br /&gt; &lt;br /&gt;</t>
  </si>
  <si>
    <t>Söderholm Päivi</t>
  </si>
  <si>
    <t>AYFARM-419 Avoin yo: Ravitsemustiede terveyttä edistämässä / laajuus: 2 op / Opintojaksosta käytetään 2 op</t>
  </si>
  <si>
    <t>&lt;p&gt;Opintojakson tavoitteena on, että&lt;br /&gt;• opiskelija ymmärtää ravintoaineiden ja kuidun merkityksen terveyteen vaikuttavina tekijöinä&lt;br /&gt;• opiskelija hahmottaa ruoansulatuksen ja energia-aineenvaihdunnan perusteet&lt;br /&gt;• opiskelija perehtyy myös ravitsemussuosituksiin ja ravitsemukseen liittyviin tyypillisiin haasteisiin&lt;br /&gt;• opiskelija oppii ymmärtämään erilaisten ruokavalioiden sekä elämänvaiheiden vaikutuksen ravintoaineiden saantiin sekä ravintolisävalmisteiden tarpeeseen &lt;/p&gt;</t>
  </si>
  <si>
    <t>&lt;p&gt;Energiaravintoaineet &lt;br /&gt;Ruoansulatuksen ja energia-aineenvaihdunnan perusteet&lt;br /&gt;Vitamiinit ja kivennäisaineet &lt;br /&gt;Ravitsemussuositukset &lt;br /&gt;Ravitsemuksen haasteet&lt;br /&gt;Erityisruokavaliot ja trendidieetit&lt;/p&gt;</t>
  </si>
  <si>
    <t>&lt;h5&gt;Suoritustavat&lt;/h5&gt;&lt;p&gt;Verkkoluennot 12 h (6 x 2h)&lt;br /&gt;Oppimistehtävä&lt;br /&gt;Verkkotentti&lt;/p&gt;&lt;br /&gt;&lt;h5&gt;Arviointimenetelmät ja -kriteerit&lt;/h5&gt;&lt;p&gt;Asteikolla 0-5&lt;/p&gt;&lt;p&gt;&lt;br /&gt;&lt;/p&gt;&lt;h5&gt;&lt;b&gt;EQF-taso&lt;/b&gt;&lt;/h5&gt;&lt;p&gt;alempi korkeakoulututkinto / EQF-taso 6&lt;/p&gt;&lt;p&gt;&lt;/p&gt;</t>
  </si>
  <si>
    <t>https://sisu.helsinki.fi/staff/studies/teacher//courseunit/otm-9aa1c0ad-b0d1-480d-82c7-baa117a09568/basicinfo</t>
  </si>
  <si>
    <t>Näringsvetenskap som hälsofrämjande</t>
  </si>
  <si>
    <t>AYFARM-419 Avoin yo: Ravitsemustiede terveyttä edistämässä / omfattning: 2 sp / 2 sp av studieavnsnittet används</t>
  </si>
  <si>
    <t>Nutrition science in health promotion</t>
  </si>
  <si>
    <t>AYFARM-419 Avoin yo: Ravitsemustiede terveyttä edistämässä / credits: 2 cr / 2 cr will be substituted from this course</t>
  </si>
  <si>
    <t>FARM-420</t>
  </si>
  <si>
    <t>Turvallinen lääkehoitoprosessi sairaalassa</t>
  </si>
  <si>
    <t>&lt;p&gt;Kirjallisuus ilmoitetaan opintojakson verkko-oppimisympäristössä Moodlessa.&lt;/p&gt;&lt;br /&gt; &lt;br /&gt;</t>
  </si>
  <si>
    <t>Kapp Karmen;Pohjanoksa-Mäntylä Marika</t>
  </si>
  <si>
    <t>&lt;p&gt;Suositellaan Lääkehoitoprosessi ja sen johtaminen (FARM-208) –opintojakson suorittamista ennen opintojaksolle osallistumista. Lisäksi suositellaan Lääkevalmiste I (FARM-314) –opintojakson sekä opintojakson Farmaseuttinen mikrobiologia ja immunologia (FARM-206) suorittamista.&lt;/p&gt;
&lt;p&gt;Opintojakso tukee Farmasian valinnainen harjoittelu (sairaalassa) opintojakson suorittamista. Se suositellaan tehtäväksi edeltävästi sairaala-apteekkiharjoittelun tai harjoittelun alussa.&lt;/p&gt;</t>
  </si>
  <si>
    <t>&lt;p&gt;Opintojakson suoritettuaan opiskelija ymmärtää&lt;/p&gt;
&lt;ul&gt;&lt;li&gt;sairaala-apteekin tehtävät ja merkityksen osana sosiaali- ja terveydenhuoltojärjestelmää&lt;/li&gt;&lt;li&gt;sairaalan lääkitysturvallisuustyön merkityksen osana potilasturvallisuutta&lt;/li&gt;&lt;li&gt;sairaala-apteekin peruslääkevalikoiman laatimisperiaatteet ja merkityksen hoidollisesta ja taloudellisesta näkökulmasta&lt;/li&gt;&lt;li&gt;lääkehoidon erityispiirteet ja toteutusprosessin sairaalassa&lt;/li&gt;&lt;li&gt;lääkevalmistuksen ja käyttökuntoon saattamisen perusteet sairaalassa tavallisimpien sairaalakäytössä olevien lääkemuotojen osalta&lt;/li&gt;&lt;/ul&gt;
&lt;p&gt;Lisäksi opiskelija&lt;/p&gt;
&lt;ul&gt;&lt;li&gt;tietää kliinisen farmasian palvelut ja ymmärtää niiden käytännön toteutuksen perusperiaatteet (lääkityslistan ajantasaisuuden tarkastaminen ja lääkityksen tarkistus, lääkehoidon arviointi, lääkeneuvonta)&lt;/li&gt;&lt;li&gt;ymmärtää sairaalan kliinisen farmasian palveluiden merkityksen rationaalisen lääkehoidon näkökulmasta&lt;/li&gt;&lt;li&gt;ymmärtää lääkkeenvalmistuksessa aseptisen työskentelyn merkityksen&lt;/li&gt;&lt;li&gt;tuntee lääkevalmisteiden sekä raaka-aineiden yleisimmät mikrobiologisen puhtauden määrityksen sekä aseptisen työskentelyn työolosuhteiden puhtauden tutkimisen menetelmät&lt;/li&gt;&lt;/ul&gt;</t>
  </si>
  <si>
    <t>&lt;p&gt;Opintojaksolla käsiteltävät teemat:&lt;br /&gt;• Sairaala-apteekin organisaatio ja apteekki osana sosiaali- ja terveydenhuoltoa&lt;br /&gt;• Potilaan lääkehoitoprosessi sairaalassa ja kliininen farmasia&lt;br /&gt;• Toiminnan laatu ja sen varmistaminen sairaanhoitopiirissä&lt;br /&gt;• Sairaala-apteekin rooli lääkitysturvallisuuden edistämisessä&lt;br /&gt;• Tutkimus- ja kehittämistyö sairaalassa&lt;br /&gt;• Lääkeinformaatio sairaalassa&lt;br /&gt;• Lääkevalikoima ja lääkehoitojen erityispiirteet sairaalassa&lt;br /&gt;• Lääkevalmisteiden kulku sairaalassa varastoinnista potilaalle&lt;br /&gt;• Lääkevalmistus ja käyttökuntoon saattaminen sairaalassa&lt;br /&gt;• Vihreä farmasia ja kestävä kehitys&lt;/p&gt;</t>
  </si>
  <si>
    <t>&lt;p&gt;&lt;b&gt;Suoritustavat&lt;/b&gt;&lt;/p&gt;&lt;p&gt;Opintojakso suoritetaan itsenäisesti verkko-opetuksena (Moodle).&lt;/p&gt;&lt;p&gt;Opintojakso koostuu verkkoluennoista, demonstraatioista ja erilaisista verkossa toteutettavista oppimistehtävistä ja harjoituksista.&lt;/p&gt;&lt;p&gt;&lt;b&gt;Arviointimenetelmät ja -kriteerit&lt;/b&gt;&lt;/p&gt;&lt;p&gt;Arviointi perustuu verkossa tehtäviin oppimistehtäviin ja tapahtuu asteikolla hyväksytty-hylätty.&lt;/p&gt;&lt;p&gt;&lt;b&gt;Oppimista tukevat aktiviteetit ja menetelmät&lt;/b&gt;&lt;/p&gt;&lt;p&gt;Opiskelijan omaa tahtia tapahtuvaa verkko-opiskelua, opiskelumateriaalit sisältäen videotallenteita, 360°-kuvia ja videoita, interaktiivisia virtuaalipotilaita sekä teoriatietoa käytäntöön nivovia oppimistehtäviä.&lt;/p&gt;&lt;p&gt;&lt;b&gt;Kohderyhmä&lt;/b&gt;&lt;/p&gt;&lt;p&gt;Sairaalaharjoitteluun menevät tai muuten sairaalafarmasiasta kiinnostuneet farmaseutti- ja proviisoriopiskelijat, valinnainen opintojakso.&lt;/p&gt;&lt;p&gt;&lt;b&gt;Järjestämisajankohta opetusperiodin tarkkuudella&lt;/b&gt;&lt;/p&gt;&lt;p&gt;Verkko-opintojakso, joka on mahdollista suorittaa kevät- ja syyslukukaudella Sisussa ilmoitetun toteutuksen mukaisesti.&lt;/p&gt;&lt;p&gt;&lt;b&gt;Suositeltava suoritusajankohta tai -vaihe&lt;/b&gt;&lt;/p&gt;&lt;p&gt;Suositellaan suorittamista ennen työharjoittelua sairaala-apteekissa, ensimmäisen vuoden farmasian opintojen suorittamisen jälkeen&lt;/p&gt;&lt;p&gt;&lt;b&gt;Opintokokonaisuus&lt;/b&gt;&lt;/p&gt;&lt;p&gt;Farmaseutin koulutusohjelma, valinnaiset opinnot&lt;/p&gt;&lt;p&gt;&lt;b&gt;Mahdolliset opetuskielet&lt;/b&gt;&lt;/p&gt;&lt;p&gt;suomi&lt;/p&gt;&lt;p&gt;&lt;b&gt;EQF-taso&lt;/b&gt;&lt;/p&gt;&lt;p&gt;alempi korkeakoulututkinto / EQF-taso 6&lt;/p&gt;&lt;p&gt;&lt;/p&gt;&lt;p&gt;&lt;/p&gt;</t>
  </si>
  <si>
    <t>https://sisu.helsinki.fi/staff/studies/teacher//courseunit/otm-50c577ee-47bb-4713-90df-ce89593c1298/basicinfo</t>
  </si>
  <si>
    <t>Säker läkemedelsbehandling process i sjukhus</t>
  </si>
  <si>
    <t>Safe medication use processes in hospital</t>
  </si>
  <si>
    <t>FARM-421</t>
  </si>
  <si>
    <t>Essentials of Toxicology</t>
  </si>
  <si>
    <t>3                              - 5                              op</t>
  </si>
  <si>
    <t>Tentti</t>
  </si>
  <si>
    <t>https://sisu.helsinki.fi/staff/studies/teacher//courseunit/otm-b0f4f064-6326-418a-ab5b-00722a403e65/basicinfo</t>
  </si>
  <si>
    <t>Casarett Doull&amp;#39;s
Essentials of Toxicology, Fourth Edition, Curtis D. Klaassen, John B. Watkins,
III ed. &lt;p&gt;A more detailed reading list will be provided before the exam.&lt;/p&gt;</t>
  </si>
  <si>
    <t>This course is available for exchange students (e.g. Erasmus programs). 
The book (and the exam) covers general principles of toxicology with 
special emphasis on medical toxicology. For toxicity testing of a new 
compound both descriptive and mechanistic toxicology are in focus and 
the meaning of toxicokinetics. Target organ toxicity of clinically used 
medicines as well as environmental toxicants such as pesticides should 
be studied.</t>
  </si>
  <si>
    <t>&lt;h5&gt;&lt;b&gt;EQF level&lt;/b&gt;&lt;/h5&gt;&lt;p&gt;Bachelor&amp;#39;s / EQF level 6&lt;/p&gt;</t>
  </si>
  <si>
    <t>HNFB-111</t>
  </si>
  <si>
    <t>Anatomian ja fysiologian perusteet</t>
  </si>
  <si>
    <t>&lt;p&gt;Kirjallisuus ja oppimateriaali &lt;/p&gt;&lt;ul&gt;&lt;li&gt;&lt;p&gt;Leppäluoto  J, Rintamäki H, Vakkuri O  ym. &lt;br /&gt;Anatomia ja fysiologia. Rakenteesta toimintaan. 9. uudistettu painos.  &lt;br /&gt;SanomaPro 2019 tai uudempi, soveltuvin osin  &lt;/p&gt;&lt;/li&gt;&lt;li&gt;&lt;p&gt;Luentomateriaali ja opintojaksolla osoitettu muu materiaali Moodlessa &lt;/p&gt;&lt;/li&gt;&lt;/ul&gt;&lt;p&gt;Syventävä kirjallisuus &lt;/p&gt;&lt;ul&gt;&lt;li&gt;&lt;p&gt;Martini F, Nath  JL,  Bartholomew EF.   &lt;br /&gt;Fundamentals of Anatomy &amp;amp; Physiology, 11th ed.  &lt;br /&gt;Pearson. 2018 tai uudempi, soveltuvin osin.  &lt;/p&gt;&lt;/li&gt;&lt;/ul&gt;&lt;ul&gt;&lt;li&gt;&lt;p&gt;Silverthorn  DU.  &lt;br /&gt;Human Physiology, an integrated approach. 8th ed.  &lt;br /&gt;Pearson 2019 tai uudempi, soveltuvin osin. &lt;/p&gt;&lt;/li&gt;&lt;/ul&gt;&lt;p&gt;&lt;/p&gt;</t>
  </si>
  <si>
    <t>550-K001 Farmaseutin koulutusohjelma;800-M005 Ihmisen ravitsemuksen ja ruokakäyttäytymisen maisteriohjelma</t>
  </si>
  <si>
    <t>50;50</t>
  </si>
  <si>
    <t>Rantamäki Tomi;Voutilainen Eeva</t>
  </si>
  <si>
    <t>815021 Anatomian ja fysiologian harjoitustyöt (KEL203/RAV094) / laajuus: 5 op / Opintojaksosta käytetään 10 op;815021 Anatomian ja fysiologian harjoitustyöt (RAV094) / laajuus: 5 op / Opintojaksosta käytetään 10 op;815019 Anatomian ja fysiologian perusteet (KEL201/RAV093) / laajuus: 5 op / Opintojaksosta käytetään 5 op;815019 Anatomian ja fysiologian perusteet (RAV093) / laajuus: 5 op / Opintojaksosta käytetään 5 op;AYHNFB-111 Avoin yo: Anatomian ja fysiologian perusteet / laajuus: 5 op / Opintojaksosta käytetään 5 op;590374 Ihmisen fysiologia ja anatomia / laajuus: 5 op / Opintojaksosta käytetään 5 op;882093 RAV093 Anatomian ja fysiologian perusteet / laajuus: 5 op / Opintojaksosta käytetään 5 op</t>
  </si>
  <si>
    <t>&lt;p&gt;Opintojakson suoritettuaan opiskelija osaa: &lt;/p&gt;&lt;ul&gt;&lt;li&gt;tunnistaa ja nimetä nisäkkään, erityisesti ihmisen elimistön perusrakenteet&lt;/li&gt;&lt;li&gt;selittää anatomian ja fysiologian peruskäsitteet ja -ilmiöt&lt;/li&gt;&lt;li&gt;kuvata keskeiset elinjärjestelmät ja niiden toiminnan perusteet&lt;/li&gt;&lt;li&gt;selittää elimistön toimintojen ja niiden säätelyn pääpiirteet&lt;/li&gt;&lt;li&gt;yhdistää keskeisten elintoimintojen merkityksen terveyden ylläpitoon&lt;/li&gt;&lt;/ul&gt;</t>
  </si>
  <si>
    <t>&lt;p&gt;Anatomian ja fysiologian peruskäsitteet, peruskudokset, elinjärjestelmät ja niiden toiminta, elimistön toiminnan hermostollinen ja hormonaalinen säätely, elimistön energia-aineenvaihdunnan perusteet, elämänkaari, kronobiologia.  &lt;/p&gt;</t>
  </si>
  <si>
    <t>&lt;h5&gt;Kohderyhmä&lt;/h5&gt;&lt;p&gt;Kurssi on pakollinen farmasian opiskelijoille (1. vuosikurssi). Kurssi on avoin kaikille HY:n tutkinto-opiskelijolle ja avoimia yliopisto-opintoja suorittaville opiskelijoille. &lt;/p&gt;&lt;p&gt;&lt;br /&gt;&lt;/p&gt;&lt;h5&gt;Ajoitus&lt;/h5&gt;&lt;p&gt;Kandiopintojen 1. tai 2. vuosi. Periodi I-II (uusintatentit periodi III).  &lt;/p&gt;&lt;br /&gt;&lt;h5&gt;Toteutus&lt;/h5&gt;&lt;p&gt;Pääosin verkkokurssi, joka suoritetaan verkkotenttinä  &lt;/p&gt;&lt;p&gt;&lt;br /&gt;&lt;/p&gt;&lt;h5&gt;Oppimista tukevat aktiviteetit ja opetusmenetelmät&lt;br /&gt;&lt;/h5&gt;&lt;ul&gt;&lt;li&gt;Verkkoluennot&lt;/li&gt;&lt;li&gt;Vapaaehtoiset oppimistehtävät&lt;/li&gt;&lt;li&gt;Videoklippejä, joissa itseopiskelutehtäviä&lt;/li&gt;&lt;li&gt;Verkkotentti&lt;/li&gt;&lt;/ul&gt;&lt;br /&gt;&lt;h5&gt;Arviointimenetelmät ja -kriteerit&lt;/h5&gt;&lt;p&gt;Verkkotentin arviointi arvosanoilla 0-5; huolella tehdyt vapaaehtoiset tehtävät voivat korottaa arvosanaa&lt;/p&gt;&lt;p&gt;&lt;br /&gt;&lt;/p&gt;&lt;h5&gt;Opintokokonaisuus &lt;/h5&gt;&lt;p&gt;HNFB-1000 Ravitsemustieteen perusteet&lt;/p&gt;&lt;p&gt; &lt;/p&gt;&lt;h5&gt;Kieli&lt;/h5&gt;&lt;p&gt;Opetuskieli suomi. Mahdolliset suorituskielet suomi, ruotsi.&lt;/p&gt;&lt;p&gt;&lt;br /&gt;&lt;/p&gt;&lt;h5&gt;Lisätiedot&lt;/h5&gt;&lt;p&gt;Kurssilla käytetään Moodle-oppimisympäristöä&lt;/p&gt;&lt;br /&gt;&lt;h5&gt;Vastuuhenkilöt&lt;/h5&gt;&lt;p&gt;Eeva Voutilainen, &lt;a href="mailto:eeva.voutilainen&amp;#64;helsinki.fi" target="_blank" rel="noopener noreferrer"&gt;eeva.voutilainen&amp;#64;helsinki.fi&lt;/a&gt;&lt;/p&gt;&lt;p&gt;&lt;b&gt;&lt;br /&gt;&lt;/b&gt;&lt;/p&gt;&lt;p&gt;&lt;b&gt;Opintojakson taso &lt;/b&gt;&lt;b&gt; &lt;/b&gt;&lt;b&gt;&lt;/b&gt;&lt;/p&gt;
&lt;p&gt;kanditaso &amp;#61; alempi korkeakoulututkinto / EQF-taso 6, perusopinnot&lt;/p&gt;</t>
  </si>
  <si>
    <t>AY: Osallistuminen opetukseen;Avoin yo: Osallistuminen opetukseen;Itsenäinen työskentely;Osallistuminen opetukseen;Tentti</t>
  </si>
  <si>
    <t>Luonnontieteet</t>
  </si>
  <si>
    <t>https://sisu.helsinki.fi/staff/studies/teacher//courseunit/otm-f526008c-2af7-4f06-822e-3cb6a72c5aac/basicinfo</t>
  </si>
  <si>
    <t>Grunderna i anatomi och fysiologi</t>
  </si>
  <si>
    <t>815019 Anatomian ja fysiologian perusteet (KEL201/RAV093) / omfattning: 5 sp / 5 sp av studieavnsnittet används;815019 Anatomian ja fysiologian perusteet (RAV093) / omfattning: 5 sp / 5 sp av studieavnsnittet används;590374 Människans anatomi och fysiologi / omfattning: 5 sp / 5 sp av studieavnsnittet används;882093 RAV093 Grunderna i anatomi och fysiologi / omfattning: 5 sp / 5 sp av studieavnsnittet används;AYHNFB-111 Öppna uni: Grunderna i anatomi och fysiologi / omfattning: 5 sp / 5 sp av studieavnsnittet används;815021 Övningsarbeten i anatomi och fysiologi (KEL203/RAV094) / omfattning: 5 sp / 10 sp av studieavnsnittet används;815021 Övningsarbeten i anatomi och fysiologi (RAV094) / omfattning: 5 sp / 10 sp av studieavnsnittet används</t>
  </si>
  <si>
    <t>Basics of Anatomy and Physiology</t>
  </si>
  <si>
    <t>815019 Anatomy and Physiology of Farm Animals (KEL201/RAV093) / credits: 5 cr / 5 cr will be substituted from this course;815019 Anatomy and Physiology of Farm Animals (RAV093) / credits: 5 cr / 5 cr will be substituted from this course;590374 Human anatomy and physiology / credits: 5 cr / 5 cr will be substituted from this course;815021 Laboratory course in anatomy and physiology (KEL203/RAV094) / credits: 5 cr / 10 cr will be substituted from this course;815021 Laboratory course in anatomy and physiology (RAV094) / credits: 5 cr / 10 cr will be substituted from this course;AYHNFB-111 Open uni: Basics of Anatomy and Physiology / credits: 5 cr / 5 cr will be substituted from this course;882093 RAV093 Bacics anatomy and physiology / credits: 5 cr / 5 cr will be substituted from this course</t>
  </si>
  <si>
    <t>MPHARM-001</t>
  </si>
  <si>
    <t>Master of Science competence portfolio</t>
  </si>
  <si>
    <t>550-M002 Master’s Programme in Pharmaceutical Research, Development and Safety</t>
  </si>
  <si>
    <t>550-M002 Lääketutkimuksen, farmaseuttisen tuotekehityksen ja lääkitysturvallisuuden maisteriohjelma</t>
  </si>
  <si>
    <t>https://sisu.helsinki.fi/staff/studies/teacher//courseunit/otm-3d7bad83-3d10-4258-a678-31011d6f03c5/basicinfo</t>
  </si>
  <si>
    <t>&lt;p&gt;Literature
distributed via the Moodle learning environment.&lt;/p&gt;</t>
  </si>
  <si>
    <t>&lt;p&gt;No specific prior knowledge required. &lt;/p&gt;</t>
  </si>
  <si>
    <t>&lt;p&gt;The competence portfolio aims to facilitate the student in following his/her professional development by making visible the progress towards the degree’s learning outcomes. The student achieves skills in planning the studies, monitoring his/her progress and analyzing the gradual accumulation of knowledge and skills while pursuing the studies. The student achieves the basis for his/her professional identity and gets trained in giving and receiving feedback in a constructive fashion. &lt;/p&gt;</t>
  </si>
  <si>
    <t>&lt;p&gt;Personal study plans, self-evaluation and feedback assignments at the end of each semester, university-wide questionnaires on academic performance, concluding report.&lt;/p&gt;</t>
  </si>
  <si>
    <t>&lt;p&gt;&lt;b&gt;Completion methods&lt;/b&gt;&lt;/p&gt;&lt;p&gt;Scheduled assignments on Moodle platform, instructive sessions with the responsible teachers on personal study plans.  &lt;br /&gt;&lt;/p&gt;&lt;p&gt;&lt;b&gt;Assessment practices and criteria&lt;/b&gt;&lt;/p&gt;&lt;p&gt;Graded as pass–fail, based on a minimum number of delivered assignments, self-evaluation by the student and feedback from the teacher responsible for personal study plans.&lt;/p&gt;&lt;p&gt;&lt;b&gt; Activities and methods in support of learning&lt;/b&gt;&lt;/p&gt;&lt;p&gt;The student sets up a personal study plan and updates it according to his/her selection of a study track. Reflection on study practices and development goals is supported by the instructive meetings with the responsible teachers. &lt;/p&gt;&lt;p&gt;&lt;b&gt;Target groups&lt;/b&gt;&lt;/p&gt;&lt;p&gt;Compulsory for the students in Master’s programme in pharmaceutical research, development and safety. &lt;/p&gt;&lt;p&gt;&lt;b&gt;Timing&lt;/b&gt;&lt;/p&gt;&lt;p&gt;Study years 1 and 2: the portfolio elements are gathered throughout the studies.&lt;/p&gt;&lt;p&gt;&lt;b&gt;EQF level&lt;/b&gt;&lt;/p&gt;&lt;p&gt;Master&amp;#39;s / EQF level 7&lt;/p&gt;</t>
  </si>
  <si>
    <t>MPHARM-002A</t>
  </si>
  <si>
    <t>Discovery and preclinical evaluation of drug candidates</t>
  </si>
  <si>
    <t>11                             op</t>
  </si>
  <si>
    <t>https://sisu.helsinki.fi/staff/studies/teacher//courseunit/otm-a6499a1f-5298-483f-820d-1cf57d79175d/basicinfo</t>
  </si>
  <si>
    <t>&lt;p&gt;After completing the course, a student is able to describe the process of discovering new drug candidates, from the target selection to preclinical evaluation, as well as the sources of new drug candidates and means for their structural modification. The student understands the principles of bioactivity screening, computer-aided drug discovery and the methods of biopharmaceutical evaluation. The student is able to observe the structure-activity relationships of drug candidates, understands how a drug molecule binds to its target and can critically assess the properties of a molecule as a drug candidate. The student can describe thee different parts of the preclinical evaluation of new drug molecules and the required toxicological studies. Furthermore, the student is familiar with key sustainability challenges related to the covered stages of drug discovery process, and is trained in problem solving, information seeking and project and team working skills.&lt;b&gt;&lt;/b&gt;&lt;/p&gt;</t>
  </si>
  <si>
    <t>&lt;p&gt;The course covers the phases of drug discovery process starting from target identification until the completion of preclinical evaluation, with special emphasis on the applied methodologies. The topics include drug target identification and validation, sources of new drug molecules, bioactivity screening, structure-activity relationships of drug molecules, computer-aided drug design, the influence of drug candidate properties on its pharmacokinetics and preclinical the toxicological studies.&lt;br /&gt;&lt;/p&gt;</t>
  </si>
  <si>
    <t>&lt;p&gt;&lt;b&gt;Course completion methods&lt;/b&gt;&lt;/p&gt;&lt;p&gt;Lectures, exercises and scheduled group assignments. Independent work based on problem-based learning and case-based learning activities. Attendance in exercises and group assignments is compulsory. &lt;/p&gt;&lt;p&gt;&lt;b&gt;Assessment practices and criteria&lt;/b&gt;&lt;/p&gt;&lt;p&gt;The course is graded with the scale 0–5. The final grade is based on a project plan written in groups and the analysis assignments delivered by individual students. &lt;/p&gt;&lt;p&gt;&lt;b&gt; Activities and methods in support of learning&lt;/b&gt;&lt;/p&gt;&lt;p&gt;Problem-based learning (PBL) and case-based learning (CBL) are applied throughout the course. The weekly PBL and CBL cases build up the knowledge to be incorporated into the project plan by the student groups. Each student will also provide a critical evaluation on the contents of a project plan prepared by another group.   &lt;/p&gt;&lt;p&gt;&lt;b&gt;Target groups&lt;/b&gt;&lt;/p&gt;&lt;p&gt;Compulsory for the students in Master’s programme in pharmaceutical research, development and safety. The course belongs to the module Drug discovery and use. The course is not available to students from other degree programmes. However, Faculty of Pharmacy exchange students can enrol on the course upon availability.&lt;/p&gt;&lt;p&gt;&lt;b&gt; Teaching period when the course will be offered&lt;/b&gt;&lt;/p&gt;&lt;p&gt;1st year autumn term., period 1  &lt;br /&gt;&lt;br /&gt;&lt;b&gt; Study module&lt;/b&gt;&lt;/p&gt;&lt;p&gt;MPHARM-002 Drug development and use&lt;/p&gt;&lt;p&gt;&lt;b&gt;EQF level&lt;/b&gt;&lt;/p&gt;&lt;p&gt;Master&amp;#39;s / EQF level 7&lt;/p&gt;</t>
  </si>
  <si>
    <t>MPHARM-002B</t>
  </si>
  <si>
    <t>Pharmaceutical product development and rational use of medicines</t>
  </si>
  <si>
    <t>Strachan Clare</t>
  </si>
  <si>
    <t>https://sisu.helsinki.fi/staff/studies/teacher//courseunit/otm-0071c419-0188-41d1-a205-126f892ec651/basicinfo</t>
  </si>
  <si>
    <t>&lt;p&gt;The course reading material will be provided to the students during the course. The reading material comprises e.g., a selection of scientific publications and online material (e.g. reports by governmental agencies). &lt;b&gt;&lt;/b&gt;&lt;/p&gt;</t>
  </si>
  <si>
    <t>&lt;p&gt;No specific prior knowledge is required.&lt;/p&gt;</t>
  </si>
  <si>
    <t>&lt;p&gt;After completing the course the student: &lt;b&gt;&lt;/b&gt;&lt;/p&gt;
&lt;ul&gt;&lt;li&gt;is able to explain the principles
     of clinical studies and regulation.&lt;/li&gt;&lt;li&gt;is familiarized with drug
     dosage forms and their specific characteristics (at different medication
     regimens and administration routes). &lt;/li&gt;&lt;li&gt;is familiarized with the
     basic principles of pharmaceutical development of small molecule drugs and
     biologicals.&lt;/li&gt;&lt;li&gt;is able to explain the
     quality requirements set for a medicinal product and their importance. &lt;/li&gt;&lt;li&gt;is able to describe the
     marketing authorization process of a medicinal product.&lt;/li&gt;&lt;li&gt;understands the basic
     principles regarding the methods of economic evaluation and reimbursement
     of pharmaceuticals. &lt;/li&gt;&lt;li&gt;has gained the basic
     skills for developing research designs for producing evidence on
     effectiveness of medication treatment and medication treatment services.&lt;/li&gt;&lt;li&gt;identifies and has the
     ability to describe interventions to promote safe and rational medication
     use in different social and health services system environments.&lt;/li&gt;&lt;li&gt;identifies
     sustainability challenges of pharmaceutical products and processes during
     the life cycle of medicinal products and is familiarized with sustainable
     use of medications.&lt;/li&gt;&lt;/ul&gt;</t>
  </si>
  <si>
    <t>&lt;p&gt;&lt;b&gt;Course content&lt;/b&gt;&lt;/p&gt;&lt;p&gt;The course comprises the phases of a drug  selected on the basis of preclinical research to become an authorized  medicinal product, the evaluation of the cost-effectiveness of  pharmacotherapies, pharmacovigilance and the implementation of safe and  rational pharmacotherapy. &lt;/p&gt;</t>
  </si>
  <si>
    <t>&lt;p&gt;&lt;b&gt;Course completion methods&lt;/b&gt;&lt;/p&gt;&lt;p&gt;The course will be offered in  the form of contact teaching, but it can be offered also as a distance  learning course in Zoom or other similar tools. Attendance requirement  for &lt;b&gt;75&lt;/b&gt;% of the teaching sessions indicated as obligatory in the course program. &lt;br /&gt;&lt;/p&gt;&lt;p&gt;&lt;b&gt;Assessment practices and criteria&lt;/b&gt;&lt;/p&gt;&lt;p&gt;The course is graded  with the scale 0–5. The grade consists of the weighted average of the  numerically assessed learning tasks. All sub-assignments must be passed  during the same semester and participation in teaching events declared  compulsory. &lt;br /&gt;&lt;/p&gt;&lt;p&gt;&lt;b&gt;Teaching methods &lt;/b&gt;&lt;/p&gt;&lt;p&gt;Lectures and other multimodal teaching methods, including learning assignments. &lt;/p&gt;&lt;p&gt;&lt;/p&gt;&lt;p&gt;&lt;/p&gt;&lt;p&gt;&lt;b&gt;&lt;/b&gt;&lt;/p&gt;&lt;p&gt;&lt;b&gt;Target group&lt;/b&gt;&lt;/p&gt;&lt;p&gt;Compulsory
for the students in Master’s programme in pharmaceutical research, development
and safety. The course belongs to the module MPHARM-002 Drug development and use. The
course is not available to students from other degree programmes. However, Faculty of Pharmacy exchange students can enrol on the course upon availability.&lt;b&gt;&lt;br /&gt;&lt;/b&gt;&lt;/p&gt;
&lt;p&gt;&lt;b&gt;Timing&lt;/b&gt;&lt;/p&gt;&lt;p&gt;1st year autumn term (period 2)&lt;/p&gt;&lt;p&gt;&lt;b&gt;Recommended time of studies for completion&lt;/b&gt;&lt;br /&gt;&lt;/p&gt;The recommended time for completion is on the fall semester of study
year 1 (International Master’s Programme in Pharmaceutical Research,
Development and Safety).&lt;p&gt;&lt;b&gt;Study module&lt;/b&gt;&lt;/p&gt;&lt;p&gt;MPHARM-002 Drug development and use&lt;/p&gt;&lt;p&gt;&lt;b&gt;EQF level&lt;/b&gt;&lt;/p&gt;&lt;p&gt;Master&amp;#39;s / EQF level 7&lt;/p&gt;</t>
  </si>
  <si>
    <t>MPHARM-002C</t>
  </si>
  <si>
    <t>Statistical methods and reasoning in drug development and pharmaceutical health services research</t>
  </si>
  <si>
    <t>Piepponen Petteri</t>
  </si>
  <si>
    <t>https://sisu.helsinki.fi/staff/studies/teacher//courseunit/otm-90691096-b1a0-46db-850a-2a0afaa02b3e/basicinfo</t>
  </si>
  <si>
    <t>Statistical methods and reasoning in pharmaceutical and pharmaceutical health services research</t>
  </si>
  <si>
    <t>&lt;p&gt;Recommended literature is provided in the Moodle area of the course. Some examples of the literature: &lt;br /&gt; David Spiegelhalter. 2019. The Art of Statistics: Learning from Data. Pelican Books. ISBN 978-0-241-39863-0 &lt;b&gt;&lt;/b&gt;&lt;/p&gt;
&lt;p&gt;Philip Rowe. 2007. Essential Statistics for the Pharmaceutical Sciences. Wiley. ISBN-13: 978 0-470-03470-5 &lt;/p&gt;
Dharmaraja
Selvamuthu, Dipayan Das. 2019. Introduction to Statistical Methods, Design of
Experiments and Statistical Quality Control. Springer. ISBN 978-981-13-1736-1
(eBook) https://doi.org/10.1007/978-981-13-1736-1. </t>
  </si>
  <si>
    <t>&lt;p&gt;After completing the course the student is able to: &lt;b&gt;&lt;/b&gt;&lt;/p&gt;
&lt;ul&gt;&lt;li&gt;understand the basics concepts of statistical reasoning &lt;/li&gt;&lt;li&gt;understand the basis of parametric and non-parametric data analysis as well as multivariable setups. &lt;/li&gt;&lt;li&gt;understand the factors that affect the statistical testing &lt;/li&gt;&lt;li&gt;apply the theory to practical data analysis and data visualization &lt;/li&gt;&lt;li&gt;assess evidence-based medicine and the criteria for evidence &lt;/li&gt;&lt;li&gt;apply descriptive statistics and methods of exploring, organizing and presenting data &lt;/li&gt;&lt;li&gt;demonstrate good design principles for communicating with graphs and charts &lt;/li&gt;&lt;li&gt;explain the fundamentals of probability &lt;/li&gt;&lt;li&gt;demonstrate effective communication of the results of a quantitative decision &lt;/li&gt;&lt;/ul&gt;&lt;b&gt;&lt;/b&gt;
&lt;p&gt;Upon completion of the course the student should understand the following concepts/methods: Population and sample, parameter and statistic, levels of measurement, discrete versus continuous data, construct frequency and percentage distributions, draw histograms and polygons, use statistical packages for data analysis, interpret differences among measures of central tendency, a discrete probability distribution, normal distribution, interpretation of confidence intervals, hypothesis testing, and regression and factor analysis.&lt;/p&gt;</t>
  </si>
  <si>
    <t>&lt;p&gt;The basic concepts of analytical and statistical reasoning, e.g. data types and distributions, descriptive statistics, visual display of quantitative information and bias.&lt;/p&gt;&lt;p&gt;The basic parametric and non-parametric statistical methods and their use in different experimental setups and surveys will be discussed. The course will also introduce multivariable methods most commonly applied to health services research and analytics, including multiple linear regression analysis, logistic regression analysis, and time-dependent statistics based on survival data, such as Cox Proportional Hazards Regression Analysis.&lt;/p&gt;&lt;p&gt;In addition, the course will include a short introduction to the methods for health economics, meta-analysis, power analysis and statistical methods used in validation of analytical methods.&lt;/p&gt;&lt;p&gt;The practical part of the course will include basic data analyses using the SPSS program and exercises in data visualization.&lt;/p&gt;</t>
  </si>
  <si>
    <t>&lt;p&gt;&lt;b&gt;Completion methods&lt;/b&gt;&lt;/p&gt;&lt;p&gt;The course includes online lectures, exercises and lecture recordings. Attendance is required to the principal component analysis exercise and journal club. The course in completed by the examination. The course includes journal club and calculation and data visualization exercises. &lt;/p&gt;&lt;p&gt;&lt;b&gt;Assessment practices and criteria&lt;/b&gt;&lt;/p&gt;&lt;p&gt;The assessment practices used are directly linked to the learning outcomes and teaching methods of the course. There will be a Moodle-exam after the course, including statistical analysis tasks. The course is graded with the scale 0–5. &lt;/p&gt;&lt;p&gt;&lt;b&gt;Activities and methods in support of learning&lt;/b&gt;&lt;/p&gt;&lt;ul&gt;&lt;li&gt;Guided calculation exercises&lt;/li&gt;&lt;li&gt;Guided introduction to principal component analysis including computer exercises&lt;/li&gt;&lt;li&gt;A journal club of relevant literature  &lt;/li&gt;&lt;/ul&gt;&lt;p&gt;&lt;b&gt;Target groups&lt;/b&gt;&lt;/p&gt;&lt;p&gt;Compulsory for the students in Master’s programme in pharmaceutical research, development and safety. The course belongs to the module MPHARM-002 Drug development and use. The course is not available to students from other degree programmes. However, Faculty of Pharmacy exchange students can enrol on the course upon availability.&lt;/p&gt;&lt;p&gt;&lt;b&gt;Timing&lt;/b&gt;&lt;/p&gt;&lt;p&gt;1&lt;sup&gt;st&lt;/sup&gt; year autumn term.&lt;/p&gt;&lt;p&gt;&lt;b&gt;Study module&lt;/b&gt;&lt;/p&gt;&lt;p&gt;MPHARM-002 Drug development and use&lt;/p&gt;&lt;p&gt;&lt;b&gt;EQF level&lt;/b&gt;&lt;/p&gt;&lt;p&gt;Master&amp;#39;s / EQF level 7&lt;/p&gt;</t>
  </si>
  <si>
    <t>MPHARM-003</t>
  </si>
  <si>
    <t>Research orientation</t>
  </si>
  <si>
    <t>https://sisu.helsinki.fi/staff/studies/teacher//courseunit/otm-782152a1-0652-428c-b4e5-e6eb4f836ba3/basicinfo</t>
  </si>
  <si>
    <t>&lt;p&gt;Scientific articles and other publications recommended by the hosting research group, data management and open science materials by the University of Helsinki library. &lt;/p&gt;</t>
  </si>
  <si>
    <t>&lt;p&gt;After completing this course, the student has
acquired an overall picture on processes related to conduction of
pharmaceutical research. The student can describe a typical research workflow
from study planning to publication stage and has acquired basic skills
for data collection and management.   &lt;br /&gt;&lt;/p&gt;</t>
  </si>
  <si>
    <t>&lt;p&gt;Topics covered include practices in planning and conducting research, analyzing, interpreting and managing research data and reporting scientific findings. Current pharmaceutical research topics and questions are covered within the field of the hosting research group of each student. &lt;br /&gt;&lt;/p&gt;</t>
  </si>
  <si>
    <t>&lt;p&gt;&lt;b&gt;Completion methods&lt;/b&gt;&lt;/p&gt;&lt;p&gt;Physical presence required in participating to the work of the hosting research group (80-100 h), complemented by independent studying (30-50 h). Opening event, data management and open science workshops, closing seminar.&lt;/p&gt;&lt;p&gt;&lt;b&gt;Assessment practices and criteria&lt;/b&gt;&lt;/p&gt;&lt;p&gt;Self-evaluation based on the closing seminar group discussions and feedback from the hosting research group. Evaluated as pass–fail by the hosting research group principal investigator.&lt;/p&gt;&lt;p&gt;&lt;b&gt;Activities and methods in support of learning&lt;/b&gt;&lt;/p&gt;&lt;p&gt;Active participation to the work of the hosting research group: attending lab meetings, following research work conducted by doctoral students and/or postdoctoral researchers, own contribution to the ongoing research. Reading scientific articles and discussing their contents with hosting research group members. The hosting group members instruct and supervise the student in all activities.  &lt;b&gt;&lt;br /&gt;&lt;/b&gt;&lt;/p&gt;&lt;p&gt;&lt;b&gt;Target groups&lt;/b&gt;&lt;/p&gt;&lt;p&gt;Compulsory for the students in Master’s programme in pharmaceutical research, development and safety.&lt;b&gt;&lt;/b&gt;&lt;/p&gt;
&lt;p&gt;&lt;b&gt;Timing&lt;/b&gt;&lt;/p&gt;&lt;p&gt;1&lt;sup&gt;st&lt;/sup&gt; year, preferentially autumn term.&lt;/p&gt;&lt;p&gt;&lt;b&gt;EQF level&lt;/b&gt;&lt;/p&gt;&lt;p&gt;Master&amp;#39;s / EQF level 7&lt;/p&gt;</t>
  </si>
  <si>
    <t>MPHARM-004</t>
  </si>
  <si>
    <t>Research ethics</t>
  </si>
  <si>
    <t>https://sisu.helsinki.fi/staff/studies/teacher//courseunit/otm-0c98eccf-c380-4376-a7a8-a02df739a2df/basicinfo</t>
  </si>
  <si>
    <t>&lt;p&gt;The course reading material will be provided to the students during the course.&lt;/p&gt;</t>
  </si>
  <si>
    <t>&lt;p&gt;No specific prior knowledge required. &lt;b&gt;&lt;/b&gt;&lt;/p&gt;</t>
  </si>
  <si>
    <t>&lt;p&gt;&lt;/p&gt;&lt;p&gt;On completion of the course, the participants can:&lt;/p&gt;&lt;ul&gt;&lt;li&gt;recognise and analyse key research ethical questions within life sciences,&lt;/li&gt;&lt;li&gt;recognise and understand key ethical principles guiding research and how they apply to research work,&lt;/li&gt;&lt;li&gt;understand the Responsible Conduct of Research guidelines and Finnish processes for dealing with research misconduct,&lt;/li&gt;&lt;li&gt;recognize research settings requiring research permits or ethical review,&lt;/li&gt;&lt;li&gt;identify rights and responsibilities of a researcher,&lt;/li&gt;&lt;li&gt;understand how ethical decisions and choices influence society and research community.&lt;/li&gt;&lt;/ul&gt;</t>
  </si>
  <si>
    <t>&lt;p&gt;The topics covered within the course include good scientific practice and research integrity, ethical aspects of research involving human subjects, ethical aspects of using laboratory animals for research, ethical aspects of research involving stem cells and genetically modified organisms, ethics of scientific publishing and the role of science and scientists in society.&lt;/p&gt;</t>
  </si>
  <si>
    <t>&lt;p&gt;&lt;b&gt;Completion methods&lt;/b&gt;&lt;/p&gt;&lt;p&gt;Individual course assignments and group assignments, peer review and discussion.&lt;/p&gt;&lt;p&gt;The course takes place online: study material and assignments are available in Moodle, where  students also participate in peer review tasks. Course includes also scheduled online teaching sessions with compulsory attendance. &lt;/p&gt;&lt;p&gt;&lt;b&gt;Assessment practices and criteria&lt;/b&gt;&lt;/p&gt;&lt;p&gt;&lt;/p&gt;&lt;p&gt;The course completion requires:&lt;/p&gt;&lt;ul&gt;&lt;li&gt;active engagement with the course material,&lt;/li&gt;&lt;li&gt;completing compulsory assessment tasks The course evaluation is based on adequately achieving learning outcomes as evidenced in passing the learning assignments. &lt;/li&gt;&lt;/ul&gt;&lt;p&gt;&lt;/p&gt;&lt;p&gt;Evaluated as pass–fail.&lt;/p&gt;&lt;p&gt;&lt;b&gt;Activities and methods in support of learning &lt;/b&gt;&lt;br /&gt;&lt;/p&gt;&lt;p&gt;&lt;/p&gt;&lt;p&gt;The course is based on material available on the course platform. Course participants must complete assignments by given deadlines:&lt;/p&gt;&lt;p&gt;&lt;b&gt;&lt;/b&gt;&lt;/p&gt;&lt;ul&gt;&lt;li&gt;quizzes about basic concepts &lt;/li&gt;&lt;li&gt; writing assignments and reflection on given ethical challenges, giving peer feedback &lt;/li&gt;&lt;li&gt;discussion board group activities&lt;/li&gt;&lt;/ul&gt;&lt;p&gt;&lt;b&gt;Target groups&lt;/b&gt;&lt;/p&gt;&lt;p&gt;Compulsory for the students in Master’s programme in Pharmaceutical research, development and safety, Master’s programme in Translational medicine and Master’s programme in Genetics and molecular biosciences. Available as an optional course for students in master programme in Neurosciences.&lt;/p&gt;&lt;p&gt;Suitable for exchange students.&lt;b&gt;&lt;/b&gt;&lt;/p&gt;&lt;p&gt;&lt;b&gt;Timing&lt;/b&gt;&lt;/p&gt;&lt;p&gt;The course is offered twice a year, in periods II and IV. Recommended to be completed prior to a master thesis project.&lt;/p&gt;&lt;p&gt;&lt;b&gt;EQF level&lt;/b&gt;&lt;/p&gt;&lt;p&gt;Master&amp;#39;s / EQF level 7&lt;/p&gt;</t>
  </si>
  <si>
    <t>MPHARM-005</t>
  </si>
  <si>
    <t>Literature review</t>
  </si>
  <si>
    <t>9                              op</t>
  </si>
  <si>
    <t>Syventävät opinnot</t>
  </si>
  <si>
    <t>https://sisu.helsinki.fi/staff/studies/teacher//courseunit/otm-2cda593c-8a6a-44ad-b2a4-551ac7fc35a0/basicinfo</t>
  </si>
  <si>
    <t>&lt;p&gt;Scientific publications
within the selected field of study.&lt;/p&gt;</t>
  </si>
  <si>
    <t>&lt;p&gt;Completing the study module Drug development and use (25 cr) before starting the work on the literature review is recommended.&lt;/p&gt;</t>
  </si>
  <si>
    <t>&lt;p&gt;After completing the course, the student has solid theoretical knowledge on the selected pharmaceutical research topic. The student is able to search for scientific information in a systematic way and critically evaluate data reported in scientific publications. The student can produce scientific text describing and comparing data from different sources and draw conclusions and propose future research questions based on existing knowledge. The student is also familiar with typical research methods or techniques applicable to the topic of the literature review.&lt;br /&gt; &lt;br /&gt; &lt;/p&gt;</t>
  </si>
  <si>
    <t>&lt;p&gt;Within this course, the student constructs a literature review which forms the theoretical basis for his/her master’s thesis project. The process involves defining the topic and scope of the work, selection of the literature to be cited, summarizing, analyzing and comparing the published data and formulating research questions based on the findings.&lt;/p&gt;</t>
  </si>
  <si>
    <t>&lt;p&gt;&lt;b&gt;Completion methods&lt;/b&gt;&lt;/p&gt;&lt;p&gt;Independently conducted literature search, drafting a literature review and research questions derived from the covered literature, seminar presentations.&lt;/p&gt;&lt;p&gt;&lt;b&gt;Assessment practices and criteria&lt;/b&gt;&lt;/p&gt;&lt;p&gt;The work is graded as pass–fail according to criteria described in the course Moodle area.&lt;/p&gt;&lt;p&gt;&lt;b&gt;Activities and methods in support of learning&lt;/b&gt;&lt;/p&gt;&lt;p&gt;Independent information seeking and scientific writing. A pre-named supervisor may recommend specific publications or information sources. The supervisor comments the work and provides support in defining the scope and selecting appropriate material. The student presents the work within a seminar and acts as an opponent to another presenting student.&lt;/p&gt;&lt;p&gt;&lt;b&gt;Target groups&lt;/b&gt;&lt;/p&gt;&lt;p&gt;Compulsory for the students in Master’s programme in pharmaceutical research, development and safety.&lt;/p&gt;&lt;p&gt;&lt;b&gt; Recommended time or stage of studies for completion&lt;/b&gt;&lt;/p&gt;&lt;p&gt;&lt;b&gt;&lt;/b&gt;1st year spring term, after selection of the study track&lt;/p&gt;&lt;p&gt;&lt;b&gt;EQF level&lt;/b&gt;&lt;/p&gt;&lt;p&gt;Master&amp;#39;s / EQF level 7&lt;/p&gt;</t>
  </si>
  <si>
    <t>MPHARM-006</t>
  </si>
  <si>
    <t>Master’s thesis</t>
  </si>
  <si>
    <t>30                             op</t>
  </si>
  <si>
    <t>https://sisu.helsinki.fi/staff/studies/teacher//courseunit/otm-2d86022b-9233-416a-a235-e9f9674206e0/basicinfo</t>
  </si>
  <si>
    <t>&lt;p&gt;Scientific publications
from the field of the research project and relevant methodologies.&lt;br /&gt;&lt;/p&gt;</t>
  </si>
  <si>
    <t>&lt;p&gt;Literature review (course code MPHARM-005) must be completed before starting the empiric thesis work.&lt;/p&gt;</t>
  </si>
  <si>
    <t>&lt;p&gt;After completing the thesis, a student is able to conduct research work as an independent member of a research group. The student can carry out empiric research according to the principles of good scientific practice and recognizes ethical aspects related to his/her research topic. The student is able to manage research data in a systematic fashion, analyze and interpret data and report them to peer scientists in understandable format.&lt;/p&gt;</t>
  </si>
  <si>
    <t>&lt;p&gt;The student conducts a research project according to his/her research plan and writes a thesis reporting these data and discussing their significance. The project is also presented in a research seminar.&lt;/p&gt;</t>
  </si>
  <si>
    <t>&lt;p&gt;&lt;b&gt;Completion methods &lt;/b&gt;&lt;br /&gt;&lt;/p&gt;&lt;p&gt;Drafting a research plan, research work based on the plan, thesis writing and oral presentations on the project. A final thesis document must be submitted for assessment at a minimum two months prior to an intended graduation date. &lt;br /&gt;&lt;/p&gt;&lt;p&gt;&lt;b&gt;Assessment practices and criteria&lt;/b&gt;&lt;/p&gt;&lt;p&gt;The master’s thesis is graded with the scale 0–5 according to an assessment matrix. &lt;/p&gt;&lt;p&gt;&lt;b&gt;Activities and methods in support of learning&lt;/b&gt;&lt;/p&gt;&lt;p&gt;Planning experimental or other empiric research work together with a supervisor, independent conduction of research activities, data management, analysis and interpretation, writing the thesis, seminar presentations.&lt;br /&gt;&lt;/p&gt;&lt;p&gt;&lt;b&gt;Target groups&lt;/b&gt;&lt;/p&gt;&lt;p&gt;Compulsory for the students in Master’s program in Pharmaceutical research, development and safety.&lt;/p&gt;&lt;p&gt;&lt;b&gt;Timing&lt;/b&gt;&lt;/p&gt;&lt;p&gt;2nd year&lt;/p&gt;&lt;p&gt;&lt;b&gt;EQF level&lt;/b&gt;&lt;/p&gt;&lt;p&gt;Master&amp;#39;s / EQF level 7&lt;/p&gt;</t>
  </si>
  <si>
    <t>MPHARM-007</t>
  </si>
  <si>
    <t>https://sisu.helsinki.fi/staff/studies/teacher//courseunit/otm-e3b0dad4-b334-429b-bfbb-1e87b91a72ba/basicinfo</t>
  </si>
  <si>
    <t>&lt;p&gt;After the Master’s thesis is completed.&lt;/p&gt;</t>
  </si>
  <si>
    <t>&lt;p&gt;The maturity test demonstrates the student’s command of the topic of the thesis. &lt;/p&gt;</t>
  </si>
  <si>
    <t>&lt;p&gt;The maturity test demonstrates the student’s command of the topic of the thesis. &lt;/p&gt;&lt;p&gt;&lt;b&gt;The maturity test is the abstract of the Master’s thesis.&lt;/b&gt;&lt;br /&gt;&lt;/p&gt;</t>
  </si>
  <si>
    <t>&lt;p&gt;&lt;b&gt;Completion methods&lt;/b&gt;&lt;/p&gt;&lt;p&gt;The requirements for a master’s degree include a written maturity test, which is intended to demonstrate familiarity with the topic and content of the master’s thesis. This requirement is fulfilled by writing an abstract about the thesis. The abstract doesn&amp;#39;t need to be separately submitted for this purpose; ie. it will be evaluated as part of the final thesis document submitted for assessment.&lt;/p&gt;&lt;p&gt;Students, who have not demonstrated their language proficiency by passing a maturity test in a first-cycle degree in Finland, also demonstrate their language proficiency in English (see university instructions regarding the language of maturity test). &lt;/p&gt;&lt;p&gt;&lt;b&gt;Assessment practices and criteria&lt;/b&gt;&lt;/p&gt;&lt;p&gt;The maturity test is assessed on a scale of pass–fail and will be registered in the Student Register only after the thesis has been approved.&lt;/p&gt;&lt;p&gt;&lt;b&gt; Target groups&lt;/b&gt;&lt;/p&gt;&lt;p&gt;Compulsory for the students in Master’s programme in pharmaceutical research, development and safety.  &lt;/p&gt;&lt;p&gt;&lt;b&gt;Timing&lt;/b&gt;&lt;/p&gt;&lt;p&gt;The maturity test is the abstract of the Master’s thesis.&lt;/p&gt;&lt;p&gt;&lt;b&gt;EQF level&lt;/b&gt;&lt;/p&gt;&lt;p&gt;Master&amp;#39;s / EQF level 7&lt;/p&gt;</t>
  </si>
  <si>
    <t>MPHARM-008</t>
  </si>
  <si>
    <t>Quantitative methods for pharmaceutical research</t>
  </si>
  <si>
    <t>Bunker Alexander</t>
  </si>
  <si>
    <t>https://sisu.helsinki.fi/staff/studies/teacher//courseunit/otm-a646101f-0146-4342-b8c3-3fe15e8723a8/basicinfo</t>
  </si>
  <si>
    <t>&lt;p&gt;Statistical methods and reasoning in pharmaceutical and pharmaceutical health services research taught in previous semester. or any other introductory statistics course.&lt;br /&gt;&lt;/p&gt;</t>
  </si>
  <si>
    <t>&lt;p&gt;To develop familiarity
with the quantitative toolkit, i.e. applied mathematics and computation, needed
for the analysis of the data produced by a wide range of experimental methods
and the understanding of important pharmaceutical concepts like diffusion,
rheology and pharmacokinetics. This includes a review of basic calculus, vector
calculus, differential equations and the Fourier transformation. The students
are also then familiarized, on a conceptual level, with more advanced
computational and data analysis topics that can including simulation, sampling
algorithms (Markov chain Monte Carlo), multi criterion optimization and machine
learning (artificial intelligence); the extent to which these are covered is dependent on time. &lt;br /&gt;&lt;/p&gt;</t>
  </si>
  <si>
    <t>&lt;p&gt;&lt;b&gt;Part 1: Applied mathematics&lt;/b&gt;&lt;/p&gt;&lt;p&gt;1. Precalculus: &lt;/p&gt;&lt;ul&gt;&lt;li&gt;Trigonometric, exponential and gaussian functions&lt;/li&gt;&lt;li&gt;dimensions, vectors, “spaces”, some linear algebra, concept of “transformations” and coordinate systems&lt;/li&gt;&lt;/ul&gt;&lt;p&gt; 2. Calculus &lt;br /&gt;&lt;/p&gt;&lt;ul&gt;&lt;li&gt;Review of basic differential and integral calculus with correct start: fundamental theorem of calculus &lt;/li&gt;&lt;li&gt;Examples of tricks to solve integrals: Substitution rule, Integration by parts &lt;/li&gt;&lt;li&gt;Vector calculus: gradient, Laplacian and multidimensional integrals Gaussian integrals and integral transformations &lt;/li&gt;&lt;li&gt;Examples of applications: diffusion and Newtonian mechanics (might skip/shorten dependent on time) &lt;/li&gt;&lt;/ul&gt;&lt;p&gt; 3. Differential equations (that can be solved analytically) &lt;br /&gt;&lt;/p&gt;&lt;ul&gt;&lt;li&gt;Solving first order differential equations: separation of variables, rate equations, Michaelis-Menten equation &lt;/li&gt;&lt;li&gt;Examples of exactly solvable second order differential equations Discussion of coupled sets of differential equations and partial differential equations &lt;/li&gt;&lt;/ul&gt;&lt;p&gt; 4. The Taylor Series and complex numbers &lt;br /&gt;&lt;/p&gt;&lt;ul&gt;&lt;li&gt;Tailor series to produce series expansions of functions  •Complex numbers &amp;#43; the Taylor series --&amp;gt; Euler equation &lt;/li&gt;&lt;/ul&gt;&lt;p&gt;5. The Fourier transformation &lt;br /&gt;&lt;/p&gt;&lt;ul&gt;&lt;li&gt;Integral transformations &amp;#43; Euler equation --&amp;gt; Fourier transformation&lt;/li&gt;&lt;li&gt;Applying Fourier transformation in real data analysis: convolution and Fast Fourier Transformation&lt;/li&gt;&lt;/ul&gt;&lt;p&gt;&lt;b&gt;Part 2: Computation&lt;br /&gt;&lt;/b&gt;&lt;/p&gt;1. Overview of computation&lt;ul&gt;&lt;li&gt;What differentiates computation from analytical mathematics and the history of computation&lt;/li&gt;&lt;/ul&gt;&lt;p&gt; 2. Methods based on random number generation (might skip based on time) &lt;br /&gt;&lt;/p&gt;&lt;ul&gt;&lt;li&gt;Random walks and Monte Carlo&lt;/li&gt;&lt;/ul&gt;&lt;p&gt;  3. Numerical analysis (differential equations that CANNOT be solved analytically) &lt;br /&gt;&lt;/p&gt;&lt;ul&gt;&lt;li&gt;Differential equations &amp;#43; Taylor series --&amp;gt; numerical approximation of solution of differential equations&lt;/li&gt;&lt;li&gt;Leapfrog and velocity Verlet algorithm for molecular dynamics&lt;/li&gt;&lt;li&gt;Discussion of Runge-Kutta for coupled sets of first order differential equation and chaos theory&lt;/li&gt;&lt;/ul&gt;&lt;p&gt;4. Multi criterion optimization (might skip based on time): &lt;br /&gt;&lt;/p&gt;&lt;ul&gt;&lt;li&gt;Steepest descent to linear regression &lt;/li&gt;&lt;li&gt;Non linear methods: simulated annealing and the genetic algorithm &lt;/li&gt;&lt;/ul&gt;&lt;p&gt;5. Machine learning and “Artificial intelligence” &lt;br /&gt;&lt;/p&gt;&lt;ul&gt;&lt;li&gt;Separating the hype from reality:  If you look behind the curtain: AI is not magic!  &lt;/li&gt;&lt;/ul&gt;</t>
  </si>
  <si>
    <t>&lt;p&gt;&lt;b&gt;Completion methods&lt;/b&gt;&lt;/p&gt;&lt;p&gt;Class time is comprised of three types of classes: 1) Regular lectures 2) in class exercises and 3) help sessions related to homework.&lt;/p&gt;&lt;p&gt;&lt;b&gt;Assessment practices and criteria&lt;/b&gt;&lt;/p&gt;&lt;ul&gt;&lt;li&gt;Homework assignments are given regularly (40% of grade)&lt;/li&gt;&lt;li&gt;Written examination at end of course (60% of grade)&lt;/li&gt;&lt;/ul&gt;&lt;p&gt;The course is graded with the scale 0–5.&lt;/p&gt;&lt;p&gt;&lt;b&gt;Activities and methods in support of learning&lt;/b&gt;&lt;/p&gt;&lt;p&gt;The course alternates between lecture, class exercises and help sessions. The class exercises involve students being put in teams to solve specific problems then the first team to solve the problem correctly comes to the board and shows how they solved it. This way the students see explanations from other people from myself how problems can be solved, helping with learning the material. There are also designated help sessions where the teacher answers questions related to the assignments. &lt;b&gt;&lt;/b&gt;&lt;/p&gt;&lt;p&gt;&lt;b&gt;Target groups&lt;/b&gt;&lt;/p&gt;&lt;p&gt;Compulsory for the
students in the Master’s Programme in Pharmaceutical Research, Development and
Safety tracks 1 (Drug design and pharmacology) and 2 (Drug delivery and
development), not essential: study track 3 (safety). Also pharmacy and other life science students interested in research career&lt;b&gt; and understanding background data analysis of experimental and computational research methodologies.&lt;br /&gt;&lt;/b&gt;&lt;/p&gt;
&lt;p&gt;&lt;b&gt;Teaching period when the course will be offered&lt;/b&gt;&lt;/p&gt;&lt;p&gt;Spring term&lt;b&gt;&lt;br /&gt;&lt;/b&gt;&lt;/p&gt;&lt;p&gt;&lt;b&gt;Recommended time or stage of studies for completion &lt;/b&gt;&lt;/p&gt;&lt;p&gt;1st year of MPHARM programme&lt;/p&gt;
&lt;p&gt;&lt;b&gt;EQF level&lt;/b&gt;&lt;/p&gt;&lt;p&gt;Master&amp;#39;s / EQF level 7&lt;/p&gt;&lt;p&gt;&lt;br /&gt;&lt;/p&gt;</t>
  </si>
  <si>
    <t>MPHARM-009</t>
  </si>
  <si>
    <t>Introduction to research methods in drug discovery and development – theory</t>
  </si>
  <si>
    <t>Garcia Horsman Arturo</t>
  </si>
  <si>
    <t>https://sisu.helsinki.fi/staff/studies/teacher//courseunit/otm-74c3c37e-1c14-4bcc-9b20-ce96f3081cc7/basicinfo</t>
  </si>
  <si>
    <t>&lt;p&gt;Lecture materials and other material provided.&lt;/p&gt;</t>
  </si>
  <si>
    <t>&lt;p&gt;After the study period the student has in-depth understanding of the theoretical background and applicability of widely used methods in drug discovery and development:  basic practices in the lab, antibodies, cell cultures (cell lines, primary cells), transfections, viral vectors, reporter genes, cloning, qPCR, enzyme-linked immunosorbent analysis (ELISA), immunohistochemistry, gel electrophoresis and western blotting, mass spectrometry, chromatographic techniques (e.g. HPLC), flow cytometry/FACS.  &lt;/p&gt;</t>
  </si>
  <si>
    <t>&lt;p&gt;This course introduces the basic theoretical background of widely used methods in molecular biology: basic practices in the lab, cell cultures (cell lines, primary cells), transfections, reporter genes, cloning, qPCR, western blotting, enzyme-linked immunosorbent analysis (ELISA), immunohistochemistry. Learning will be utilized in the form of journal clubs where the methodology of scientific reports will be discussed.&lt;/p&gt;</t>
  </si>
  <si>
    <t>&lt;p&gt;&lt;b&gt;Completion methods&lt;/b&gt;&lt;/p&gt;&lt;ul&gt;&lt;li&gt;16–18 h lectures (non-obligatory)&lt;/li&gt;&lt;li&gt;6–10 h presentations&lt;/li&gt;&lt;li&gt;2 h material exam&lt;/li&gt;&lt;li&gt;group work&lt;/li&gt;&lt;li&gt;learning diary (to be completed before the exam)&lt;/li&gt;&lt;li&gt;independent studies&lt;/li&gt;&lt;li&gt;Journal club (obligatory)&lt;/li&gt;&lt;/ul&gt;&lt;p&gt;&lt;b&gt;Assessment practices and criteria&lt;/b&gt;&lt;/p&gt;&lt;p&gt;The course is graded with the scale 0–5 (based on exam and learning diary).&lt;/p&gt;&lt;p&gt;&lt;b&gt;Activities and methods in support of learning&lt;/b&gt;&lt;/p&gt;&lt;p&gt;Group work, Moodle platform, Learning diary&lt;/p&gt;&lt;p&gt;&lt;b&gt;Target groups&lt;/b&gt;&lt;/p&gt;&lt;p&gt;Compulsory for the students in the Master’s Programme in Pharmaceutical Research, Development and Safety tracks 1 (Drug design and pharmacology) and 2 (Drug delivery and development).&lt;b&gt; &lt;/b&gt;Optional for MSci in Pharm students. Other degree programme and exchange students may apply (limited availability). &lt;/p&gt;&lt;p&gt;&lt;b&gt;Timing&lt;/b&gt;&lt;/p&gt;&lt;p&gt;1st year spring term&lt;/p&gt;&lt;p&gt;&lt;b&gt;EQF level&lt;/b&gt;&lt;/p&gt;&lt;p&gt;Master&amp;#39;s / EQF level 7&lt;/p&gt;</t>
  </si>
  <si>
    <t>MPHARM-010</t>
  </si>
  <si>
    <t>Introduction to Medication Safety and Effectiveness Research Methods</t>
  </si>
  <si>
    <t>1                              - 10                             op</t>
  </si>
  <si>
    <t>Holmström Anna-Riia</t>
  </si>
  <si>
    <t>https://sisu.helsinki.fi/staff/studies/teacher//courseunit/otm-c840e474-c459-48f2-92e5-3e152f71d374/basicinfo</t>
  </si>
  <si>
    <t>&lt;p&gt;The course reading material will be provided to the students during the course. The reading material comprises e.g., a selection of scientific publications and literature on research methods.&lt;/p&gt;</t>
  </si>
  <si>
    <t>&lt;p&gt;No specific prior
knowledge required.&lt;/p&gt;</t>
  </si>
  <si>
    <t>&lt;p&gt;After completing the course (10 ECTS), the student&lt;/p&gt;
&lt;ul&gt;&lt;li&gt;is familiar with the theoretical context and
     key research methods of medication safety and effectiveness research&lt;/li&gt;&lt;li&gt;is able to apply the acquired knowledge to
     various research questions&lt;/li&gt;&lt;li&gt;is able to search and critically appraise
     scientific literature &lt;/li&gt;&lt;li&gt;is able to plan a research project&lt;/li&gt;&lt;li&gt;is able to report research findings&lt;/li&gt;&lt;/ul&gt;&lt;p&gt;For international exchange students and students in Drug Design and Pharmacology-Track (Track 1) and Drug Delivery and Development (track 2) in the Master’s Programme in Pharmaceutical Research, Development and Safety completing the course in less than 10 ETCS, the learning objectives will be defined individually based on the completed contents of the course.&lt;br /&gt;&lt;/p&gt;</t>
  </si>
  <si>
    <t>&lt;p&gt;&lt;b&gt;Course content&lt;/b&gt;&lt;/p&gt;&lt;p&gt;The course content (10 ECTS) will comprise the  following themes: theoretical foundations of medication safety and  effectiveness research, application of theory to empirical research,  scientific reasoning, producing rigorous scientific evidence,  Doctoral/Master’s thesis analysis, searching scientific literature and  learning to use the key information databases, critical evaluation of  scientific literature, scientific writing, research ethics and permits,  conducting empirical research (incl., formulating a research question,  selecting theoretical approach, selecting study design and methodology,  data collection, data analysis, reporting results), familiarizing with  the core research methods (e.g., systematic literature review and  meta-analysis, intervention studies and RCTs, survey methods,  observation, qualitative methods, pharmacoeconomic methods and  pharmacoepidemiological methods). &lt;br /&gt;&lt;/p&gt;&lt;p&gt;For international exchange students completing the course is less than 
10 ETCS and for students in Drug Design and Pharmacology-Track (Track 1) and Drug Delivery and Development (track 2) in the Master’s Programme in Pharmaceutical Research, Development and Safety completing the course in 5 ETCS, the course content will comprise selected parts of the above described themes (agreed individually with the responsible teacher).&lt;br /&gt;&lt;/p&gt;&lt;p&gt;&lt;/p&gt;</t>
  </si>
  <si>
    <t>&lt;p&gt;&lt;b&gt;Course completion methods&lt;/b&gt;&lt;/p&gt;&lt;p&gt;The course will be delivered  in the form of contact teaching, but it can be delivered also as an  online course in Zoom or other similar tools.&lt;br /&gt;&lt;/p&gt;&lt;p&gt; Attendance requirement for 75% of the teaching sessions indicated as obligatory in the course program.&lt;/p&gt;&lt;p&gt;Methods of completion: Lectures, seminars, journal clubs and other multimodal teaching methods, including learning assignments.&lt;/p&gt;&lt;p&gt;&lt;b&gt;Assessment practices and criteria&lt;/b&gt;&lt;/p&gt;&lt;p&gt;The course is graded  with the scale 0–5. &lt;br /&gt;The grade is based on a written assignment conducted during the course.&lt;br /&gt;&lt;/p&gt;&lt;p&gt;&lt;b&gt;Activities and methods in support of learning&lt;/b&gt; &lt;/p&gt;&lt;p&gt;Lectures, seminars, journal clubs and  other multimodal teaching methods, including learning assignments and  working on a written assignment.&lt;/p&gt;&lt;p&gt;&lt;/p&gt;&lt;p&gt;&lt;/p&gt;&lt;p&gt;&lt;b&gt;&lt;/b&gt;&lt;/p&gt;&lt;p&gt;&lt;b&gt;Target groups&lt;/b&gt;&lt;/p&gt;&lt;p&gt;5 ECTS of the course is compulsory for the students in Medication Safety and Effectiveness Track (Track 3) in the Master’s Programme in Pharmaceutical Research, Development and Safety.&lt;/p&gt;&lt;p&gt;Students in tracks 1 (Drug Design and Pharmacology Track) and track 2 (Drug Delivery and Development) in the Master’s Programme in Pharmaceutical Research, Development and Safety are able to include 5 ECTS from the course into their methodology studies (10 ETCS).&lt;br /&gt;&lt;/p&gt;&lt;p&gt;Students from other degree programmes and international exchange students can participate upon availability. For these students, the course is possible to be taken in 1-10 ECTS which will be agreed individually with the teacher in charge of the course. &lt;br /&gt;&lt;/p&gt;
&lt;p&gt;&lt;b&gt;Timing&lt;/b&gt;&lt;/p&gt;&lt;p&gt;Students in Medication Safety and Effectiveness-Track (Track 3) in Master’s Programme in Pharmaceutical Research, Development and Safety: 1st year spring term (periods 3 and 4) and 2nd year autumn term (periods 1 and 2).&lt;/p&gt;&lt;p&gt;International exchange students: spring term (periods 3 and 4)&lt;/p&gt;&lt;p&gt;&lt;b&gt;Recommended time/stage of studies for completion&lt;/b&gt;&lt;/p&gt;&lt;p&gt;The recommended time for starting the course is on the spring semester of study year 1. Medication Safety and Effectiveness-Track (Track 3) students, who select the full 10 cr course, will complete it during the autumn semester of study year 2.&lt;/p&gt;&lt;p&gt;&lt;/p&gt;&lt;p&gt;&lt;b&gt;EQF level&lt;/b&gt;&lt;/p&gt;&lt;p&gt;Master&amp;#39;s / EQF level 7&lt;/p&gt;</t>
  </si>
  <si>
    <t>MPHARM-011</t>
  </si>
  <si>
    <t>Physical Pharmacy</t>
  </si>
  <si>
    <t>Bunker Alexander;Strachan Clare</t>
  </si>
  <si>
    <t>https://sisu.helsinki.fi/staff/studies/teacher//courseunit/otm-faad429c-e94a-459a-bf70-ee418535c297/basicinfo</t>
  </si>
  <si>
    <t>&lt;p&gt;1. Sinko, Patrick J, Martin’s Physical Pharmacy and Pharmaceutical Science, 7&lt;sup&gt;th&lt;/sup&gt; edition. Lippincott Williams &amp;amp; Wilkins, a Wolters Kluwer business &lt;/p&gt;
&lt;p&gt;2. Florence, Alexander T. ; Atwood, David, Physicochemical Principles of Pharmacy : In Manufacture, Formulation and Clinical Use, 6&lt;sup&gt;th&lt;/sup&gt; edition.
Pharmaceutical Press.&lt;/p&gt;
&lt;p&gt;The course will make use of elements of each book for teaching but will not specifically follow the order of material of either textbook&lt;b&gt;.&lt;/b&gt;&lt;/p&gt;</t>
  </si>
  <si>
    <t>&lt;p&gt;Quantitative methods course in previous winter/spring semester is a prerequisite.&lt;/p&gt;</t>
  </si>
  <si>
    <t>&lt;p&gt;The course is designed
to teach students the essential background in physical chemistry and physics
relevant to pharmaceutical research. The course covers the science behind
essential analytical techniques and essential physical phenomena relevant to
drug delivery and design including thermodynamics, diffusion, rheology and
colloid and polymer chemistry.&lt;/p&gt;</t>
  </si>
  <si>
    <t>&lt;ol&gt;&lt;li&gt;Review of mathematics learned in Statistical methods and reasoning in pharmaceutical and pharmaceutical health services research and Quantitative methods courses that are prerequisites for this course&lt;/li&gt;&lt;li&gt;Basic physical chemistry:&lt;/li&gt;&lt;li&gt;&lt;ol&gt;&lt;li&gt;How does a physical chemist sees the world&lt;/li&gt;&lt;li&gt;Intermolecular forces and states of matter&lt;/li&gt;&lt;li&gt;Theoretical diffusion and thermodynamics&lt;/li&gt;&lt;li&gt;Properties of molecules and spectroscopy&lt;/li&gt;&lt;li&gt;Chemical kinetics and stability&lt;/li&gt;&lt;/ol&gt;&lt;/li&gt;&lt;li&gt;Solutions and solubility:&lt;/li&gt;&lt;li&gt;&lt;ol&gt;&lt;li&gt;Electrolytes and non-electrolytes&lt;/li&gt;&lt;li&gt;Ionic equilibria&lt;/li&gt;&lt;li&gt;Buffered and isotonic solutions&lt;/li&gt;&lt;li&gt;Solubility and distribution phenomena&lt;/li&gt;&lt;/ol&gt;&lt;/li&gt;&lt;li&gt;Applied physical chemistry in the pharmaceutical context:&lt;/li&gt;&lt;li&gt;&lt;ol&gt;&lt;li&gt;Diffusion in real systems of pharmaceutical relevance&lt;/li&gt;&lt;li&gt;Drug release and dissolution&lt;/li&gt;&lt;li&gt;Interfacial phenomena&lt;/li&gt;&lt;li&gt;Colloidal dispersions&lt;/li&gt;&lt;li&gt;Pharmaceutical polymers&lt;/li&gt;&lt;li&gt;Rheology&lt;/li&gt;&lt;/ol&gt;&lt;/li&gt;&lt;li&gt;Micrometrics:&lt;/li&gt;&lt;li&gt;&lt;ol&gt;&lt;li&gt;Coarse dispersions&lt;/li&gt;&lt;li&gt;Powder and other solid forms &lt;/li&gt;&lt;/ol&gt;&lt;/li&gt;&lt;/ol&gt;</t>
  </si>
  <si>
    <t>&lt;p&gt;&lt;b&gt;Completion methods&lt;/b&gt;&lt;/p&gt;&lt;p&gt;The course is primarily lectures. There will be several assignments and a written exam.  &lt;br /&gt;&lt;/p&gt;&lt;p&gt;&lt;b&gt;Assessment practices and criteria&lt;/b&gt;&lt;/p&gt;&lt;p&gt;The course is graded with the scale 0–5. &lt;/p&gt;&lt;p&gt;&lt;b&gt; Activities and methods in support of learning &lt;/b&gt;&lt;br /&gt;&lt;/p&gt;&lt;p&gt;Course is lecture based with regular assignments and an examination. The course will also feature in class team exercises and help sessions.   &lt;br /&gt;&lt;/p&gt;&lt;p&gt;&lt;b&gt;Target groups&lt;/b&gt;&lt;/p&gt;&lt;p&gt;Strongly recommended course for track 2 (Drug delivery and development), recommended for track 1 (Drug design and pharmacology), not essential for track 3 (Medication safety and effectiveness).&lt;/p&gt;&lt;p&gt;&lt;b&gt;Timing&lt;/b&gt;&lt;/p&gt;&lt;p&gt;2&lt;sup&gt;nd&lt;/sup&gt; year&lt;b&gt; &lt;/b&gt;autumn term&lt;/p&gt;&lt;p&gt;&lt;b&gt;EQF level&lt;/b&gt;&lt;/p&gt;&lt;p&gt;Master&amp;#39;s / EQF level 7&lt;/p&gt;</t>
  </si>
  <si>
    <t>MPHARM-012</t>
  </si>
  <si>
    <t>Internship</t>
  </si>
  <si>
    <t>5                              - 10                             op</t>
  </si>
  <si>
    <t>https://sisu.helsinki.fi/staff/studies/teacher//courseunit/otm-6b0f905a-0c05-489c-ac7f-20341840c13c/basicinfo</t>
  </si>
  <si>
    <t>&lt;p&gt;The student must complete the study module Drug development and use (25 cr) before starting the internship.&lt;/p&gt;</t>
  </si>
  <si>
    <t>&lt;p&gt;The internship familiarizes the student with expert tasks within the field of pharmaceutical research, drug development and/or medication safety and effectiveness. Specific learning objectives are agreed together by the student, the hosting organization, and the responsible teacher before the internship period starts. The tasks carried out during the internship should enable the student to apply the knowledge and skills he/she has acquired during the studies. After the course, the student should be familiar with working in a research or development project and independently carrying out tasks related to it. &lt;/p&gt;</t>
  </si>
  <si>
    <t>&lt;p&gt;Specific content is agreed case by case between the student, the hosting organization and the responsible teacher, depending the needs of the hosting organization and the learning objectives of the student. The student must have a supervisor named by the hosting organization.&lt;/p&gt;</t>
  </si>
  <si>
    <t>&lt;p&gt;&lt;b&gt;Completion methods&lt;/b&gt;&lt;/p&gt;&lt;p&gt;1–2 months of full time work or equivalent duration as part-time work in a private company, public sector organization, foundation or society in Finland or abroad. Practical work complemented with a learning diary. The student is responsible for finding the hosting organization. 5 cr corresponds to one month of full-time work. The internship may be partially covered by the University of Helsinki subsidy.  &lt;br /&gt;&lt;/p&gt;&lt;p&gt;&lt;b&gt;Assessment practices and criteria&lt;/b&gt;&lt;/p&gt;&lt;p&gt;Graded as pass–fail. &lt;/p&gt;&lt;p&gt;&lt;b&gt; Activities and methods in support of learning &lt;/b&gt;&lt;br /&gt;&lt;/p&gt;&lt;p&gt;Signing a work contract between the student and the hosting organization is recommended. At minimum, a pre-agreement must be signed to define the scope and tasks of the internship and to appoint the supervisor from the hosting organization. The student receives instructions for carrying out the assigned tasks via the pre-named supervisor. After completing the internship, the student uploads a work certificate and his/her learning diary to the Moodle area.&lt;br /&gt;&lt;/p&gt;&lt;p&gt;&lt;b&gt;Target groups&lt;/b&gt;&lt;/p&gt;&lt;p&gt;The course is optional for the students in the Master’s Programme in Pharmaceutical Research, Development and Safety.&lt;/p&gt;&lt;p&gt;&lt;b&gt;Timing&lt;/b&gt;&lt;/p&gt;&lt;p&gt;Agreed between the student and the hosting organization.&lt;/p&gt;&lt;p&gt;&lt;b&gt;EQF level&lt;/b&gt;&lt;/p&gt;&lt;p&gt;Master&amp;#39;s / EQF level 7&lt;/p&gt;</t>
  </si>
  <si>
    <t>MPHARM-013</t>
  </si>
  <si>
    <t>Research seminars in medication safety and effectiveness</t>
  </si>
  <si>
    <t>https://sisu.helsinki.fi/staff/studies/teacher//courseunit/otm-4496caa5-c550-4b7e-b6e8-b261ba4f426e/basicinfo</t>
  </si>
  <si>
    <t>&lt;p&gt;The course readings and other resources will be provided to the students during the course&lt;b&gt;.&lt;/b&gt;&lt;/p&gt;</t>
  </si>
  <si>
    <t>&lt;p&gt;&lt;b&gt;After completing this course, the student:&lt;/b&gt;&lt;/p&gt;
&lt;ul&gt;&lt;li&gt;has gained a broader understanding of current research topics in medication safety and effectiveness,&lt;/li&gt;&lt;li&gt;is able to create and deliver an academic oral presentation on a selected topic in English,&lt;/li&gt;&lt;li&gt;is able to network into the scientific community of medication safety and effectiveness,&lt;/li&gt;&lt;li&gt;is able to self-reflect own learning and it’s applicability to career plans.&lt;/li&gt;&lt;/ul&gt;</t>
  </si>
  <si>
    <t>&lt;p&gt;The course comprises choosing Track 3  (Medication safety and effectiveness) related seminars/webinars/congress  presentations offered by academic (e.g., universities) or authority  (e.g., EMA, US FDA or WHO) organizations. The course completion includes  at least one own oral presentation on a selected topic. Participation  in seminars and learning will be reported and self-reflected in a  portfolio, including a learning diary.&lt;br /&gt;&lt;/p&gt;</t>
  </si>
  <si>
    <t>&lt;p&gt;&lt;b&gt;Course completion methods&lt;/b&gt;&lt;/p&gt;&lt;p&gt;The course will be completed  by choosing Track 3 (Medication safety and effectiveness) related  seminars/webinars/congress presentations offered by academic (e.g.,  universities) or authority (e.g., EMA, US FDA or WHO) organizations. The  course completion includes at least one own oral presentation on a  selected topic. Participation in seminars and learning will be reported  and self-reflected in a portfolio, including a learning diary.&lt;br /&gt; &lt;/p&gt;&lt;p&gt;Methods of completion: Multimodal teaching methods, including seminars/webinars and learning assignments.&lt;/p&gt;&lt;p&gt;&lt;b&gt;Assessment practices and criteria&lt;/b&gt;&lt;/p&gt;&lt;p&gt;Assessed in scale 0–5. The grading is based on a written learning portfolio produced during the course.&lt;/p&gt;&lt;p&gt;&lt;b&gt;Teaching methods &lt;/b&gt;&lt;/p&gt;&lt;p&gt;Methods of in support of learning: Seminars and other multimodal teaching methods, including learning assignments.&lt;/p&gt;&lt;p&gt;&lt;/p&gt;&lt;p&gt;&lt;/p&gt;&lt;p&gt;&lt;b&gt;&lt;/b&gt;&lt;/p&gt;&lt;p&gt;&lt;b&gt;Target group&lt;/b&gt;&lt;/p&gt;&lt;p&gt;The course is optional for the students in the Master’s programme in Pharmaceutical Research, Development and Safety. Recommended for students in Track 3 (Medication safety and effectiveness). Students from other degree programmes can participate upon availability.&lt;/p&gt;
&lt;p&gt;&lt;b&gt;Timing&lt;/b&gt;&lt;/p&gt;&lt;p&gt;The course is offered in a non-stop basis (the
student can start the course at any time during the studies). The students can
choose the Track 3 (Medication safety and effectiveness) related seminars
(including giving at least one own presentation on a selected topic) which they
wish to participate, and report the participation in a portfolio and learning
diary.&lt;b&gt;&lt;br /&gt;&lt;/b&gt;&lt;/p&gt;&lt;p&gt;&lt;b&gt;EQF level&lt;/b&gt;&lt;/p&gt;&lt;p&gt;Master&amp;#39;s / EQF level 7&lt;/p&gt;</t>
  </si>
  <si>
    <t>MPHARM-014</t>
  </si>
  <si>
    <t>Literature Review in medication safety and effectiveness</t>
  </si>
  <si>
    <t>https://sisu.helsinki.fi/staff/studies/teacher//courseunit/otm-f08892bf-7069-4ee7-9070-b0124a3a2f4d/basicinfo</t>
  </si>
  <si>
    <t>&lt;p&gt;The course reading material will comprise the scientific publications searched from the databases by the student, and methodological material on conducting literature reviews (e.g., PRISMA guidelines).&lt;/p&gt;</t>
  </si>
  <si>
    <t>&lt;p&gt;No requirements for courses or modules that must be completed before taking this course. No other prior learning is required either.&lt;/p&gt;</t>
  </si>
  <si>
    <t>&lt;p&gt;After completing the course, the student&lt;/p&gt;
&lt;ul&gt;&lt;li&gt;is familiar with key published research and theoretical context related to the topic of the literature review,&lt;/li&gt;&lt;li&gt;knows the key concepts, theories and research methods of the topic,&lt;/li&gt;&lt;li&gt;is able to systematically search, evaluate and synthetize scientific literature,&lt;/li&gt;&lt;li&gt;is familiar with databases, publication series and other sources of scientific literature relevant to medication safety and/or effectiveness,&lt;/li&gt;&lt;li&gt;is able to produce a scientific report based on the source material.&lt;/li&gt;&lt;/ul&gt;</t>
  </si>
  <si>
    <t>&lt;p&gt;As an individual or pair assignment, the  course prepares a literature review based on a systematic search for  information on a topic to be agreed with the person in charge of the  course.&lt;br /&gt;&lt;/p&gt;</t>
  </si>
  <si>
    <t>&lt;p&gt;&lt;b&gt;Completion methods&lt;/b&gt;&lt;/p&gt;&lt;p&gt;Preparation of a literature  review and related independent study (27 h/ECTS). Guidance and feedback  meetings with the supervising teacher (max. 10 h).&lt;/p&gt;&lt;p&gt;&lt;b&gt;Assessment practices and criteria&lt;/b&gt;&lt;/p&gt;&lt;p&gt;Assessed in scale 0–5. The grade is based on the literature review produced during the course.&lt;b&gt;&lt;br /&gt;&lt;/b&gt;&lt;/p&gt;&lt;p&gt;&lt;b&gt;Activities and methods in support of learning &lt;/b&gt;&lt;/p&gt;&lt;p&gt;Methods supporting learning: Personal guidance and feedback meetings with the supervising teacher (max. 10 h).&lt;/p&gt;&lt;p&gt;&lt;b&gt;&lt;/b&gt;&lt;/p&gt;&lt;p&gt;&lt;/p&gt;&lt;p&gt;&lt;b&gt;&lt;/b&gt;&lt;/p&gt;&lt;p&gt;&lt;b&gt;Target groups&lt;/b&gt;&lt;/p&gt;&lt;p&gt;The course is optional for the students in the
Master’s Programme in Pharmaceutical Research, Development and Safety. The course is recommended to Track 3 students
(Medication safety and effectiveness). Students from other degree programmes
can participate upon availability.&lt;b&gt;&lt;br /&gt;&lt;/b&gt;&lt;/p&gt;
&lt;p&gt;&lt;b&gt;Timing&lt;/b&gt;&lt;/p&gt;&lt;p&gt;The course can be taken at any time of
academic year (supervision not provided during Finnish vacation times).&lt;b&gt;&lt;br /&gt;&lt;/b&gt;&lt;/p&gt;&lt;p&gt;&lt;b&gt;EQF level&lt;/b&gt;&lt;/p&gt;&lt;p&gt;Master&amp;#39;s / EQF level 7&lt;/p&gt;</t>
  </si>
  <si>
    <t>MPHARM-015</t>
  </si>
  <si>
    <t>Introduction to pharmacoepidemiology and pharmacovigilance</t>
  </si>
  <si>
    <t>https://sisu.helsinki.fi/staff/studies/teacher//courseunit/otm-ebff5dcd-4d24-4625-bd4f-2c132eb2deb0/basicinfo</t>
  </si>
  <si>
    <t>&lt;p&gt;The course reading material will be provided to the students during the course. The reading material comprises e.g., a selection of scientific publications, European Medicines Agency and US Food and Drug Administration regulatory resources related to pharmacovigilance, and the study book: Pharmacoepidemiology, 6th Edition. Strom BL, Kimmel SE, Sean Hennessy S (Editors). Wiley Online Books, 2019.&lt;/p&gt;</t>
  </si>
  <si>
    <t>&lt;p&gt;The course is advanced level, and it is recommended, that the student has previously started or completed the course: Introduction to medication safety and effectiveness research methods.&lt;/p&gt;</t>
  </si>
  <si>
    <t>&lt;p&gt;After completing this course, the student will be able:&lt;/p&gt;&lt;ul&gt;&lt;li&gt;To understand the concept of pharmacovigilance and its importance in risk management of pharmaceuticals &lt;/li&gt;&lt;li&gt;To understand the international and national pharmacovigilance process and actors involved in risk management&lt;/li&gt;&lt;li&gt;To understand the range of research methods applied in pharmacovigilance and the role of pharmaepidemiology in it&lt;/li&gt;&lt;li&gt;To understand principles of pharmacoepidemiological research methods and their application to different research questions &lt;/li&gt;&lt;li&gt;To apply the acquired knowledge to evaluate academic research on the area&lt;/li&gt;&lt;li&gt;To self-reflect own learning outcomes and the applicability of those outcomes to work life and career goals&lt;/li&gt;&lt;/ul&gt;&lt;p&gt;
&lt;/p&gt;</t>
  </si>
  <si>
    <t>&lt;p&gt;&lt;b&gt;Course content&lt;/b&gt;&lt;/p&gt;&lt;p&gt;The course consists of two parts: 1)  Introduction to pharmacoepidemiology and pharmacovigilance as scientific  disciplines, and 2) Current research on pharmacoepidemiology and  pharmacovigilance. The course comprises online lectures, seminars and  journal-clubs, group work and self-study based on the literature  provided in the course, and related written assignments. &lt;/p&gt;</t>
  </si>
  <si>
    <t>&lt;p&gt;&lt;b&gt;Course completion methods&lt;/b&gt;&lt;/p&gt;&lt;p&gt;The course will be offered as an online course comprising self-directed learning and contact teaching.&lt;br /&gt; Attendance requirement for 75% of the teaching sessions indicated as obligatory in the course program.&lt;br /&gt; Methods of completion: Participation in multimodal teaching and completing learning assignments.&lt;/p&gt;&lt;p&gt;&lt;b&gt;Assessment practices and criteria&lt;/b&gt;&lt;/p&gt;&lt;p&gt;The course is graded with the scale 0–5. The grade is based a written report produced and evaluated during the course.&lt;/p&gt;&lt;p&gt;&lt;b&gt;Activities and methods in support of learning &lt;/b&gt;&lt;/p&gt;&lt;p&gt;Lectures,  seminars, journal clubs and other multimodal teaching methods, including  group work related to learning assignments.&lt;/p&gt;&lt;p&gt;&lt;/p&gt;&lt;p&gt;&lt;/p&gt;&lt;p&gt;&lt;b&gt;&lt;/b&gt;&lt;/p&gt;&lt;p&gt;&lt;b&gt;Target groups&lt;/b&gt;&lt;/p&gt;&lt;p&gt;The course is optional for the students in the Master’s
Programme in Pharmaceutical Research, Development and Safety. Recommended to
track 3 (Medication safety and effectiveness) students. Students from other
degree programmes can participate upon availability.&lt;b&gt;&lt;br /&gt;&lt;/b&gt;&lt;/p&gt;
&lt;p&gt;&lt;b&gt;Timing&lt;/b&gt;&lt;/p&gt;&lt;p&gt;Autumn term. The
course is organized either every year or every second year.&lt;b&gt;&lt;br /&gt;&lt;/b&gt;&lt;/p&gt;&lt;p&gt;&lt;b&gt;Recommended time/stage of studies for completion&lt;/b&gt;&lt;/p&gt;&lt;p&gt;The recommended time for completing the course is in study year 2 (advanced level course). &lt;/p&gt;&lt;p&gt;&lt;b&gt;&lt;/b&gt;&lt;/p&gt;&lt;p&gt;&lt;b&gt;EQF level&lt;/b&gt;&lt;/p&gt;&lt;p&gt;Master&amp;#39;s / EQF level 7&lt;/p&gt;</t>
  </si>
  <si>
    <t>MPHARM-016</t>
  </si>
  <si>
    <t>Career planning and working life orientation</t>
  </si>
  <si>
    <t>https://sisu.helsinki.fi/staff/studies/teacher//courseunit/otm-86c133e6-06fb-4e46-88f3-db667ea81c1a/basicinfo</t>
  </si>
  <si>
    <t>&lt;p&gt;No specific prior knowledge required.&lt;/p&gt;</t>
  </si>
  <si>
    <t>&lt;p&gt;By participating to this group mentoring project, the student will identify his/her strengths and development areas in terms of career management. The student understands the skills and competences needed in expert positions in his/her field and is familiar with job hunting strategies and documents. In addition, the student develops his/her team work, communication and networking skills.&lt;/p&gt;</t>
  </si>
  <si>
    <t>&lt;p&gt;Workshops on career planning, identifying and verbalizing skills and competencies, job hunting strategies and supporting documents. Mentoring meetings and reflection based on their content.&lt;/p&gt;</t>
  </si>
  <si>
    <t>&lt;p&gt;&lt;b&gt;Completion methods&lt;/b&gt;&lt;/p&gt;&lt;p&gt;Program events, workshops and mentoring sessions complemented by reflective assignments. &lt;/p&gt;&lt;p&gt;&lt;b&gt;Assessment practices and criteria&lt;/b&gt;&lt;/p&gt;&lt;p&gt;Self evaluation on to which degree were the learning objectives met. Graded as pass–fail depending on attendance in contact sessions and completing the assignments. &lt;/p&gt;&lt;p&gt;&lt;b&gt; Activities and methods in support of learning&lt;/b&gt;&lt;/p&gt;&lt;p&gt;Active participation in the program events, workshops and mentoring sessions, written assignments. &lt;/p&gt;&lt;p&gt;&lt;b&gt;Target groups&lt;/b&gt;&lt;/p&gt;&lt;p&gt;The course is optional for the students in the Master’s Programme in Pharmaceutical Research, Development and Safety. &lt;/p&gt;&lt;p&gt;&lt;b&gt;Timing&lt;/b&gt;&lt;/p&gt;&lt;p&gt;1st year&lt;/p&gt;&lt;p&gt;&lt;b&gt;EQF level&lt;/b&gt;&lt;/p&gt;&lt;p&gt;Master&amp;#39;s / EQF level 7&lt;/p&gt;</t>
  </si>
  <si>
    <t>MPHARM-018</t>
  </si>
  <si>
    <t>Selected chapters of biochemistry</t>
  </si>
  <si>
    <t>Rozov Stanislav</t>
  </si>
  <si>
    <t>https://sisu.helsinki.fi/staff/studies/teacher//courseunit/otm-4e8b6a95-7493-4d47-944d-7f8851cc37d9/basicinfo</t>
  </si>
  <si>
    <t>&lt;p&gt;Lehninger Principles of Biochemistry (6&lt;sup&gt;th&lt;/sup&gt; or 7&lt;sup&gt;th&lt;/sup&gt; edition).&lt;/p&gt;</t>
  </si>
  <si>
    <t>&lt;p&gt;Prior basic knowledge in chemistry is required.&lt;/p&gt;</t>
  </si>
  <si>
    <t>&lt;p&gt;On completion of the course, the participants will learn basics of:&lt;/p&gt;
&lt;ul&gt;&lt;li&gt;enzyme classification, mechanisms of enzymatic reactions and kinetics&lt;/li&gt;&lt;li&gt;receptor classification, ligand-receptor interaction&lt;/li&gt;&lt;li&gt;biochemistry of nucleotides and nucleic acids&lt;/li&gt;&lt;li&gt;metabolism of xenobiotics&lt;/li&gt;&lt;/ul&gt;</t>
  </si>
  <si>
    <t>&lt;p&gt;&lt;b&gt;Course content&lt;/b&gt;&lt;/p&gt;&lt;p&gt;The topics covered
within the course include basics of enzymology and enzyme inhibition, receptor
biology, nucleic acid properties from pharmaceutical perspective and metabolism
of xenobiotics.&lt;br /&gt;&lt;/p&gt;</t>
  </si>
  <si>
    <t>&lt;p&gt;&lt;b&gt;Course completion methods&lt;/b&gt;&lt;/p&gt;&lt;p&gt;The course will take place on site. Attendance is not compulsory. Study materials are available in Moodle. Written exam will be used to assess participants’ progress.&lt;/p&gt;&lt;p&gt;&lt;b&gt;Assessment practices and criteria&lt;/b&gt;&lt;/p&gt;&lt;p&gt;The
course completion requires to pass an examination. The course is graded with the scale 0–5.&lt;/p&gt;&lt;p&gt;&lt;b&gt;Activities and methods in support of learning &lt;/b&gt;&lt;/p&gt;&lt;p&gt;The course is based on the book “Lehninger Principles of Biochemistry”. Moodle platform, lecture participation and
question/answer session before examination.&lt;/p&gt;&lt;p&gt;&lt;b&gt;Target groups&lt;/b&gt;&lt;/p&gt;&lt;p&gt;Optional for the students
in Master’s programme in pharmaceutical research, development and safety and proviisori master’s programme. Students from other degree programmes can participate upon availability.&lt;/p&gt;&lt;p&gt;&lt;b&gt;Timing&lt;/b&gt;&lt;/p&gt;&lt;p&gt;Autumn term. &lt;b&gt;&lt;br /&gt;&lt;/b&gt;&lt;/p&gt;&lt;p&gt;&lt;b&gt;Recommended time/stage of studies for completion&lt;/b&gt;&lt;/p&gt;&lt;p&gt;The recommended time for completing the course is in study year 1.&lt;/p&gt;&lt;p&gt;&lt;b&gt;EQF level&lt;/b&gt;&lt;/p&gt;&lt;p&gt;Master&amp;#39;s / EQF level 7&lt;/p&gt;</t>
  </si>
  <si>
    <t>PROV-000</t>
  </si>
  <si>
    <t>Research Practice for Exchange Students in the Faculty of Pharmacy</t>
  </si>
  <si>
    <t>40                             op</t>
  </si>
  <si>
    <t>3                              - 40                             op</t>
  </si>
  <si>
    <t>550-M001 Proviisorin koulutusohjelma</t>
  </si>
  <si>
    <t>https://sisu.helsinki.fi/staff/studies/teacher//courseunit/otm-8308d84d-fd92-4200-a2a3-8aa2a353263d/basicinfo</t>
  </si>
  <si>
    <t>Guided literature search, practical laboratory training, data analysis, final report.</t>
  </si>
  <si>
    <t>&lt;h5&gt;Target group&lt;/h5&gt;&lt;p&gt;Optional course for the exchange students.&lt;/p&gt;&lt;br /&gt;&lt;h5&gt;Timing&lt;/h5&gt;&lt;p&gt;Research period can be agreed for either term. The student agrees with the responsible person on completing the course well in advance. Student admission is based on the nature of the ongoing research projects and available personnel for supervision.&lt;/p&gt;&lt;h5&gt;Assessment practices and criteria&lt;/h5&gt;&lt;p&gt;Pass/fail&lt;/p&gt;If grading scale 0-5 is needed, you can use course code PROV-000A.&lt;p&gt;&lt;br /&gt;&lt;/p&gt;&lt;h5&gt;Responsible person&lt;/h5&gt;&lt;p&gt;Division of Pharmaceutical Chemistry and Technology:&lt;/p&gt;
&lt;p&gt;Leena Peltonen&lt;br /&gt;&lt;/p&gt;
&lt;p&gt; &lt;/p&gt;
&lt;p&gt;Division of Pharmaceutical Biosciences:&lt;/p&gt;
&lt;p&gt;Päivi Tammela (pharmaceutical biology)&lt;/p&gt;
&lt;p&gt;Marjo Yliperttula (biopharmacy)&lt;/p&gt;
&lt;p&gt; &lt;/p&gt;
&lt;p&gt;Division of Pharmacology and Pharmacotherapy:&lt;/p&gt;
&lt;p&gt;Anna-Riia Holmström and Marja Airaksinen (clinical pharmacy)&lt;/p&gt;
&lt;p&gt;Petteri Piepponen (pharmacology)&lt;/p&gt;&lt;br /&gt;&lt;h5&gt;Keywords&lt;/h5&gt;&lt;p&gt;Suitable for exchange students&lt;/p&gt;&lt;br /&gt;</t>
  </si>
  <si>
    <t>PROV-000A</t>
  </si>
  <si>
    <t>&lt;h5&gt;Target group&lt;/h5&gt;&lt;p&gt;Optional course for the exchange students.&lt;/p&gt;&lt;p&gt;Alternative course for PROV-000 with the grading scale 0-5.&lt;br /&gt;&lt;/p&gt;&lt;h5&gt;Timing&lt;/h5&gt;&lt;p&gt;Research  period can be agreed for either term. The student agrees with the  responsible person on completing the course well in advance. Student  admission is based on the nature of the ongoing research projects and  available personnel for supervision.&lt;/p&gt;&lt;h5&gt;Contents&lt;/h5&gt;&lt;p&gt;Guided literature search, practical laboratory training, data analysis, final report.&lt;/p&gt;&lt;h5&gt;Assessment practices and criteria&lt;/h5&gt;&lt;p&gt;0-5&lt;/p&gt;&lt;h5&gt;Keywords&lt;/h5&gt;&lt;p&gt;Suitable for exchange students&lt;/p&gt;</t>
  </si>
  <si>
    <t>https://sisu.helsinki.fi/staff/studies/teacher//courseunit/otm-f47c8f37-bb96-425b-8c3e-3bba6ffe6272/basicinfo</t>
  </si>
  <si>
    <t>PROV-002A</t>
  </si>
  <si>
    <t>Kirjallisuuskatsaus</t>
  </si>
  <si>
    <t>&lt;p&gt;Kirjallisuuskatsauksen ja maisterintutkielman aihetta käsittelevä  tieteellinen kirjallisuus. Farmasian tiedekunnan maisterintutkielman  kirjoitusohjeet. Muu mahdollinen materiaali ilmoitetaan  opintosuunnittain.&lt;/p&gt;</t>
  </si>
  <si>
    <t>Proviisorin koulutusohjelman aineopinnot.</t>
  </si>
  <si>
    <t>&lt;p&gt;Opintojakson tavoitteena on luoda teoreettinen perusta tutkielmatyöskentelylle. Opintojakson suoritettuaan opiskelija hallitsee 
järjestelmällisen kirjallisuushaun sekä tutkimustiedon kriittisen 
arvioinnin periaatteet sekä osaa laatia kirjallisuuskatsauksen oman maisteritutkielmansa aiheesta. Tavoitteena on myös perehtyä syvällisesti oman tutkimusaiheen taustoihin ja tutkimusmenetelmiin, ja siten tehdä pohjatyö maisteritutkielman kirjoittamiseen.&lt;/p&gt;</t>
  </si>
  <si>
    <t>&lt;p&gt;Taustakirjallisuuden järjestelmällinen hakeminen ja arviointi. Loogisten johtopäätöksien ja yhteenvetojen tekeminen. Kirjallisen esitystavan harjoittelu.&lt;/p&gt;</t>
  </si>
  <si>
    <t>&lt;h5&gt;Suoritustavat &lt;br /&gt;&lt;/h5&gt;&lt;p&gt;Kirjallisuuskatsauksen laatiminen. Yksityiskohtaisista suoritustavoista sovitaan 
opintosuunnan vastuuhenkilön kanssa.&lt;/p&gt;&lt;p&gt;&lt;br /&gt;&lt;/p&gt;&lt;h5&gt;Arviointimenetelmät ja -kriteerit &lt;br /&gt;&lt;/h5&gt;&lt;p&gt;Opintojakso arvioidaan asteikolla hyväksytty / hylätty.&lt;/p&gt;&lt;p&gt;&lt;br /&gt;&lt;/p&gt;&lt;h5&gt;Oppimista tukevat aktiviteetit ja menetelmät &lt;br /&gt;&lt;/h5&gt;&lt;p&gt;Opintojaksolla on käytössä Moodle, kurssiavaimen saat kurssisivulta.&lt;/p&gt;&lt;p&gt;&lt;br /&gt;&lt;/p&gt;&lt;h5&gt;Kohderyhmät &lt;/h5&gt;&lt;p&gt;Proviisorin koulutusohjelman opiskelijat. Opintojakso liittyy kiinteästi  proviisorin tutkielmatyöskentelyyn. &lt;br /&gt;&lt;/p&gt;&lt;p&gt;&lt;br /&gt;&lt;/p&gt;&lt;h5&gt;Suositeltava suoritusajankohta tai -vaihe &lt;br /&gt;&lt;/h5&gt;&lt;p&gt;Proviisorin koulutusohjelma, farmasian opintojen 4. lukuvuosi.&lt;/p&gt;&lt;p&gt;&lt;br /&gt;&lt;/p&gt;&lt;h5&gt;Opintokokonaisuus &lt;br /&gt;&lt;/h5&gt;&lt;p&gt;Pakollinen opintojakso proviisorin koulutusohjelman syventävien opintojen kaikissa opintosuunnissa. &lt;br /&gt;&lt;/p&gt;&lt;p&gt;&lt;br /&gt;&lt;/p&gt;&lt;h5&gt;Lisätiedot&lt;/h5&gt;&lt;p&gt;Opintosuuntien vastuuhenkilöt:&lt;/p&gt;
&lt;p&gt;Biofarmasia: Yliopistotutkija Heidi Kidron&lt;br /&gt;Farmakologia: Prof. Tomi Rantamäki&lt;br /&gt;Farmaseuttinen kemia: Prof. Tiina Sikanen&lt;br /&gt;Farmaseuttinen biologia: Prof. Päivi Tammela&lt;br /&gt;Farmasian teknologia: Prof. Leena Peltonen&lt;br /&gt;Sosiaalifarmasia: Prof. Marja Airaksinen&lt;br /&gt;Teollisuusfarmasia: Prof. Anne Juppo&lt;/p&gt;&lt;br /&gt;</t>
  </si>
  <si>
    <t>https://sisu.helsinki.fi/staff/studies/teacher//courseunit/otm-9ab7f680-3436-46be-902d-3f50dcbfb18e/basicinfo</t>
  </si>
  <si>
    <t>Litteraturöversikt</t>
  </si>
  <si>
    <t>PROV-002B</t>
  </si>
  <si>
    <t>Tutkielmaseminaarit</t>
  </si>
  <si>
    <t>Seminaarityöskentelyn tavoitteena on tarjota perusnäkemys erityisesti 
farmasian alan ajankohtaisista tutkimussuunnista ja tutkimuksen 
moninaisuudesta. Seminaariosallistuminen tutustuttaa tieteellisen 
esityksen pitämiseen ja opponentin tehtävä harjaannuttaa tieteelliseen 
keskusteluun, jossa tutkimuksen menetelmiä ja päätelmiä tuloksista 
nostetaan kriittisen tarkastelun kohteeksi.</t>
  </si>
  <si>
    <t>&lt;p&gt;Opintojaksolla osallistutaan tutkimusseminaarityöskentelyyn.&lt;/p&gt;</t>
  </si>
  <si>
    <t>&lt;h5&gt;&lt;b&gt;Suoritustavat &lt;/b&gt;&lt;br /&gt;&lt;/h5&gt;&lt;p&gt;Seminaareihin osallistuminen vähintään 10 kertaa, joista yhden seminaarin opponoinut. &lt;br /&gt;&lt;/p&gt;&lt;p&gt;&lt;br /&gt;&lt;/p&gt;&lt;h5&gt;&lt;b&gt;Arviointimenetelmät ja -kriteerit &lt;/b&gt;&lt;br /&gt;&lt;/h5&gt;&lt;p&gt;Opintojakso arvioidaan asteikolla hyväksytty / hylätty.&lt;/p&gt;&lt;p&gt;&lt;br /&gt;&lt;/p&gt;&lt;h5&gt;&lt;b&gt;Oppimista tukevat aktiviteetit ja menetelmät&lt;/b&gt; &lt;br /&gt;&lt;/h5&gt;&lt;p&gt;Opintojaksolla on käytössä Moodle, kurssiavaimen saat kurssisivulta.&lt;/p&gt;&lt;p&gt;&lt;br /&gt;&lt;/p&gt;&lt;h5&gt;&lt;b&gt;Kohderyhmät &lt;/b&gt;&lt;br /&gt;&lt;/h5&gt;&lt;p&gt;Proviisorin koulutusohjelman opiskelijat. Opintojakso liittyy kiinteästi 
proviisorin tutkielmatyöskentelyyn. &lt;br /&gt;&lt;/p&gt;&lt;p&gt;&lt;br /&gt;&lt;/p&gt;&lt;h5&gt;&lt;b&gt;Suositeltava suoritusajankohta tai -vaihe &lt;/b&gt;&lt;/h5&gt;&lt;p&gt;Proviisorin koulutusohjelma, farmasian opintojen 4. ja 5. lukuvuosi.&lt;/p&gt;&lt;p&gt;&lt;br /&gt;&lt;/p&gt;&lt;h5&gt;&lt;b&gt;Opintokokonaisuus &lt;/b&gt;&lt;br /&gt;&lt;/h5&gt;&lt;p&gt;Pakollinen opintojakso proviisorin koulutusohjelman syventävien opintojen kaikissa opintosuunnissa. &lt;br /&gt;&lt;/p&gt;&lt;p&gt;&lt;br /&gt;&lt;/p&gt;&lt;br /&gt;</t>
  </si>
  <si>
    <t>https://sisu.helsinki.fi/staff/studies/teacher//courseunit/otm-a596a037-b5a3-4c85-867c-d945a5f55ffe/basicinfo</t>
  </si>
  <si>
    <t>Avhandlingsseminarier</t>
  </si>
  <si>
    <t>Thesis seminars</t>
  </si>
  <si>
    <t>PROV-003</t>
  </si>
  <si>
    <t>Maisterintutkielma proviisorin tutkinnossa</t>
  </si>
  <si>
    <t>&lt;p&gt;Maisterintutkielman aihetta käsittelevä tieteellinen kirjallisuus ja menetelmäkirjallisuus.&lt;/p&gt;
&lt;p&gt;Tiedekunnan ohjeet maisterintutkielman laatimiseen löytyvät Opiskelijan ohjeista ja tutkielmatyöskentelyn Moodle-alueelta.&lt;br /&gt;&lt;/p&gt; &lt;br /&gt;</t>
  </si>
  <si>
    <t>&lt;p&gt;Proviisorin koulutusohjelman aineopinnot&lt;/p&gt;</t>
  </si>
  <si>
    <t>&lt;p&gt;Maisterintutkielman tehtyään opiskelija tuntee tutkimussuunnitelman laatimisen periaatteet ja osaa laatia tutkimussuunnitelman erikoistyötään varten. Opiskelijalla on perusvalmiudet tutkimusryhmässä tapahtuvaan tieteelliseen tutkimukseen. Lisäksi opiskelija hallitsee hyvät tieteellisen käytännön mukaiset tutkimusmenetelmät sekä tieteen tekemisen eettiset periaatteet. Opiskelija saavuttaa valmiudet tutkimusaineistoon ja -etiikkaan perustuvaan johtopäätösten tekoon ja hyvän tieteellisen käytännön mukaiseen tulosten raportointiin. Lisäksi opiskelija hallitsee oman tutkimusaiheensa teoreettiset perusteet. Opintojakso antaa valmiudet uusimman tutkimustiedon seuraamiseen ja esittämiseen sekä toimintaan alan asiantuntijatehtävissä. Opiskelija oppii lukemaan tieteellisiä artikkeleja, hyödyntämään tieteellisiä tietokantoja sekä oppii hahmottamaan oman opintosuunnan keskeiset julkaisusarjat.&lt;/p&gt;</t>
  </si>
  <si>
    <t>&lt;p&gt;Maisterintutkielma sisältää erikoistyön (laboratoriotyöskentelyä 
tutkimusryhmässä tai muu empiirinen tutkimus), tutkimusaineistoon 
pohjautuvan kirjallisen tutkielman ja suullisen esityksen erikoistyön 
tuloksista. Kirjallinen maisterintutkielma pitää sisällään tutkimusaiheen kirjallisuuteen perehtymisen (ml. kirjallisuuskatsaus / johdanto) ja tutkimusosan.&lt;/p&gt;</t>
  </si>
  <si>
    <t>&lt;h5&gt;Suoritustavat &lt;br /&gt;&lt;/h5&gt;&lt;p&gt;Tutkimussuunnitelman laatiminen hyväksytysti ja esittely opintosuunnan käytäntöjen mukaisesti. Laboratoriotyöskentelyä tutkimusryhmässä tai muun ohjatun empiirisen 
tutkimuksen tekeminen, kirjallisen tutkielman laatiminen ja 
seminaariesitelmän pitäminen. Yksityiskohtaisista suoritustavoista 
sovitaan opintosuunnan vastuuprofessorin kanssa. Kypsyysnäyte muodostuu maisterintutkielman seminaariesityksestä ja kirjallisesta 
tiivistelmästä.&lt;/p&gt;&lt;p&gt;&lt;br /&gt;&lt;/p&gt;&lt;h5&gt;Arviointimenetelmät ja -kriteerit &lt;br /&gt;&lt;/h5&gt;&lt;p&gt;Maisterintutkielman arviointi perustuu arviointimatriisiin, joka on  saatavilla Opiskelijan ohjeista. Arvostelussa käytetään Helsingin  yliopiston opintoja koskevien linjausten mukaista arvosteluasteikkoa  0-5.&lt;/p&gt;&lt;p&gt;&lt;br /&gt;&lt;/p&gt;&lt;h5&gt;Kohderyhmät &lt;br /&gt;&lt;/h5&gt;&lt;p&gt;Proviisorin koulutusohjelman opiskelijat&lt;/p&gt;&lt;p&gt;&lt;br /&gt;&lt;/p&gt;&lt;h5&gt;Suositeltava suoritusajankohta tai -vaihe &lt;br /&gt;&lt;/h5&gt;&lt;p&gt;Proviisorin koulutusohjelma, farmasian opintojen 4. ja 5. lukuvuosi.&lt;/p&gt;&lt;p&gt;&lt;br /&gt;&lt;/p&gt;&lt;h5&gt;Opintokokonaisuus &lt;br /&gt;&lt;/h5&gt;&lt;p&gt;Pakollinen opintojakso proviisorin koulutusohjelman syventävien opintojen kaikissa opintosuunnissa.&lt;/p&gt;&lt;p&gt;&lt;br /&gt;&lt;/p&gt;&lt;h5&gt;Lisätiedot&lt;br /&gt;&lt;/h5&gt;&lt;p&gt;Opintosuuntien vastuuprofessorit:&lt;/p&gt;&lt;p&gt;Biofarmasia: Yliopistotutkija Heidi Kidron&lt;br /&gt;Farmakologia: Prof. Tomi Rantamäki&lt;br /&gt;Farmaseuttinen kemia: Prof. Tiina Sikanen&lt;br /&gt;Farmaseuttinen biologia: Prof. Päivi Tammela&lt;br /&gt;Farmasian teknologia: Prof. Leena Peltonen&lt;br /&gt;Sosiaalifarmasia: Prof. Marja Airaksinen&lt;br /&gt;Teollisuusfarmasia: Prof. Anne Juppo&lt;/p&gt;&lt;br /&gt;</t>
  </si>
  <si>
    <t>https://sisu.helsinki.fi/staff/studies/teacher//courseunit/otm-15d1d9bf-5c19-4d14-bcd9-869fc3831fbe/basicinfo</t>
  </si>
  <si>
    <t>Magisteravhandling i provisorsexamen</t>
  </si>
  <si>
    <t>Master's thesis in pharmacy</t>
  </si>
  <si>
    <t>PROV-004</t>
  </si>
  <si>
    <t>Introduction to Cell and Molecular Biology Methods</t>
  </si>
  <si>
    <t>Hanski Leena;Viljakainen Tuulikki</t>
  </si>
  <si>
    <t>590247 Farmakologian menetelmäkurssi II / laajuus: 5 op / Opintojaksosta käytetään 5 op;590247 Farmakologian menetelmäkurssi in vitro / laajuus: 5 op / Opintojaksosta käytetään 5 op;NEU-501 Neurotieteen perusmenetelmät / laajuus: 1-5 op / Opintojaksosta käytetään 5 op</t>
  </si>
  <si>
    <t>https://sisu.helsinki.fi/staff/studies/teacher//courseunit/otm-cdbda978-5608-4663-b6bf-e0414a55ff9e/basicinfo</t>
  </si>
  <si>
    <t>NEU-501 Grundläggande metoder inom neurovetenskap / omfattning: 1-5 sp / 5 sp av studieavnsnittet används;590247 Metodkurs i farmakologi II / omfattning: 5 sp / 5 sp av studieavnsnittet används;590247 Metodkurs i farmakologi in vitro / omfattning: 5 sp / 5 sp av studieavnsnittet används</t>
  </si>
  <si>
    <t>&lt;p&gt;Articles from scientific literature and textbooks chapters. To be announced during the course&lt;/p&gt;&lt;br /&gt; &lt;br /&gt;</t>
  </si>
  <si>
    <t>NEU-501 Basic methods in neuroscience / credits: 1-5 cr / 5 cr will be substituted from this course;590247 General Methods in Pharmacology, Part II: in Vitro -Methods / credits: 5 cr / 5 cr will be substituted from this course;590247 General Methods in Pharmacology, in Vitro -Methods / credits: 5 cr / 5 cr will be substituted from this course</t>
  </si>
  <si>
    <t>&lt;p&gt;A student entering the course should have good basic knowledge of Biochemistry and Cell and Molecular Biology (e.g. Principles of Bioscience in Pharmacy, or similar studies) and master basic laboratory skills (e.g. pipetting). Students will be selected based on motivation letters.&lt;/p&gt;</t>
  </si>
  <si>
    <t>&lt;p&gt;After completing the course, the student should have basic knowledge and skills in experimental cell and molecular biology methods that are applied in different disciplines within life sciences, including Pharmacy. More than providing theoretical knowledge on the principles of the applied techniques, the course aims at giving sufficient practical skills for starting an experimental thesis project that involves applying of the methods. In addition, the course will provide an opportunity to focus in one or few more specific methods and the student will be able to select among them.&lt;/p&gt;</t>
  </si>
  <si>
    <t>&lt;p&gt;The methods and techniques that will be covered within the course include mammalian cell culture and cell viability assays, cloning and PCR, gene expression analysis with reporter gene-based constructs, as well as protein expression analysis by Western blotting and ELISA. The more specific topics vary each year and may include for example primary cell isolation, binding and functional studies of pharmacological agents, viral infections of animal cell cultures, protein expression and purification in bacterial cells, and dissection, processing and analysis of brain samples.&lt;/p&gt;</t>
  </si>
  <si>
    <t>&lt;h5&gt;Target group&lt;/h5&gt;&lt;p&gt;Optional course for Master students in Faculty of Pharmacy and other relevant fields of life sciences (e.g. neuroscience), specifically for those intending to make a thesis applying the covered techniques&lt;/p&gt;&lt;br /&gt;&lt;h5&gt;Timing&lt;/h5&gt;&lt;p&gt;First year of master studies, spring semester&lt;/p&gt;&lt;h5&gt;Completion methods&lt;/h5&gt;&lt;p&gt;Lectures, lab work, writing working plans and reports on lab assignments, oral presentation&lt;/p&gt;&lt;br /&gt;&lt;h5&gt;Assessment practices and criteria&lt;br /&gt;&lt;/h5&gt;&lt;p&gt;Scale 0-5. The final grade will be based on the lab work  and related reports (80%) and on the oral presentation (20%).&lt;/p&gt;&lt;br /&gt;&lt;h5&gt;Other information&lt;/h5&gt;&lt;p&gt;The groups and teaching times for the laboratory work will be informed in the beginning of the course. The attendance in the laboratory work is mandatory and passing the course requires minimum of 90% participation in the practicals.&lt;/p&gt;&lt;br /&gt;</t>
  </si>
  <si>
    <t>PROV-104</t>
  </si>
  <si>
    <t>Proviisorin portfolio</t>
  </si>
  <si>
    <t>&lt;p&gt;Moodle-alueella jaettava kirjallisuus&lt;/p&gt;&lt;br /&gt; &lt;br /&gt;</t>
  </si>
  <si>
    <t>Piepponen Petteri;Sivén Mia</t>
  </si>
  <si>
    <t>590249 HOPS proviisorin tutkinnossa / laajuus: 1 op / Opintojaksosta käytetään  op</t>
  </si>
  <si>
    <t>&lt;p&gt;Portfoliotyöskentelyn tavoitteena on tehdä näkyväksi opiskelijan osaamisen kehittyminen proviisoriopintojen aikana. Portfoliotyöskentelyssä opiskelija työstää henkilökohtaisen opintosuunnitelman (HOPS). Portfoliotyöskentelyn avulla opiskelija orientoituu myös työelämään siirtymiseen ja suunnittelee uraansa. Opiskelija arvioi omaa oppimistaan ja antaa palautetta opetuksesta.&lt;/p&gt;</t>
  </si>
  <si>
    <t>HOPS-työskentely, opintosuuntien syventävien opintojen ja tutkimuksen 
esittelyt, reflektiotehtävät opintosuunnan valintaan liittyen, 
syventävän opintosuunnan valinta, jonka yhteydessä motivaatiokirjeen 
sekä ansioluettelon laatiminen hakuasiakirjoina, lukukausipalautteet, 
HY:n opiskelijapalaute, oman oppimisen arviointi suhteessa tutkinnon 
tiedollisiin ja taidollisiin osaamistavoitteisiin, työelämään 
orientoivia osia.</t>
  </si>
  <si>
    <t>&lt;h5&gt;Suoritustavat&lt;/h5&gt;&lt;p&gt;Annettujen oppimistehtävien palauttaminen Moodle-alueelle.&lt;/p&gt;&lt;p&gt;Syventävien opintojen opintosuunnan valinta tehdään neljännen vuoden  syksyn päätteeksi osana proviisorin portfoliotyöskentelyä. Neljännen  vuoden ensimmäisen periodin arviointiviikolla järjestetään  opintosuuntien esittelyt, joiden jälkeen opiskelijat hakevat  opintosuuntiin annettujen ohjeiden mukaisesti. Hakuaika ilmoitetaan  tarkemmin kurssialueella Moodlessa. Opintosuuntaa haettaessa opiskelija  laatii motivaatiokirjeen ja liitteeksi cv:n. Opiskelijan tulee  motivaatiokirjeessään ilmoittaa myös toissijainen vaihtoehto  opintosuunnaksi.&lt;/p&gt;&lt;p&gt;Opintosuunnat ilmoittavat vuotuisen opintosuuntaan otettavien  opiskelijoiden määrän proviisorin portfoliotyöskentelyn yhteydessä.  Mikäli opintosuuntaan ilmoittautuu opiskelijoita enemmän kuin voidaan  ottaa, motivaatiokirjeen ja cv:n lisäksi arvioidaan myös aiempi  opintomenestys.&lt;/p&gt;&lt;p&gt;Proviisorin koulutusohjelman johtaja vahvistaa opintosuuntiin  valittavat opiskelijat toisen periodin arviointiviikon loppuun mennessä.&lt;/p&gt;&lt;h5&gt;Arviointimenetelmät ja -kriteerit&lt;/h5&gt;&lt;p&gt;Arvioidaan asteikolla hyväksytty – hylätty.&lt;/p&gt;&lt;h5&gt;Oppimista tukevat aktiviteetit ja menetelmät&lt;/h5&gt;Syventävän
vaiheen opintojen ohjaus tapahtuu SISU ohjausryhmissä.&lt;p&gt;&lt;/p&gt;&lt;p&gt;&lt;/p&gt;&lt;h5&gt;&lt;/h5&gt;&lt;h5&gt;Kohderyhmät&lt;/h5&gt;&lt;p&gt;Opintojakso on pakollinen proviisorin koulutusohjelmassa.&lt;/p&gt;&lt;br /&gt;&lt;h5&gt;Suositeltava suoritusajankohta tai -vaihe&lt;/h5&gt;&lt;p&gt;Proviisorin koulutusohjelma, farmasian opintojen 4.-5. lukuvuosi.&lt;/p&gt;
&lt;p&gt;Portfolio rakentuu integroituna 4.-5. vuoden aine- ja syventäviin opintoihin.&lt;/p&gt;
&lt;p&gt;Opintojakso suositellaan tehtäväksi samana lukuvuonna kuin opintokokonaisuus PROV-105 Lääkkeen kehitys ja käyttö. Jos opiskelija tekee PROV-105 osiot eri lukuvuosina, portfoliotyöskentelyyn osallistutaan ja opintosuuntaan haetaan pääsääntöisesti sinä lukuvuonna, jona kaikki osiot (a, b ja c) ovat tulleet suoritetuksi. Perustellusta syystä (kuten opiskelijavaihto) poikkeavaa opintoaikataulua noudattavan opiskelijan tulee varmistua riittävän ajoissa opintosuunnan valinnan lukuvuodesta yhteydenotossa portfoliotyöskentelyn vastuuhenkilöön.&lt;/p&gt;&lt;br /&gt;&lt;p&gt;&lt;b&gt;EQF-taso&lt;/b&gt;&lt;/p&gt;&lt;p&gt;ylempi korkeakoulututkinto / EQF-taso 7&lt;/p&gt;&lt;br /&gt;&lt;br /&gt;&lt;br /&gt;&lt;p&gt;&lt;br /&gt;&lt;/p&gt;</t>
  </si>
  <si>
    <t>https://sisu.helsinki.fi/staff/studies/teacher//courseunit/otm-a1983dcb-8ffa-4ba4-850c-baa1c341bc22/basicinfo</t>
  </si>
  <si>
    <t>Provisors portfolio</t>
  </si>
  <si>
    <t>590249 Individuell studieplan för provisorsexamen / omfattning: 1 sp /  sp av studieavnsnittet används</t>
  </si>
  <si>
    <t>Master's portfolio in pharmacy</t>
  </si>
  <si>
    <t>590249 Personal study plan for the Masters degree in pharmacy / credits: 1 cr /  cr will be substituted from this course</t>
  </si>
  <si>
    <t>PROV-105A</t>
  </si>
  <si>
    <t>Lääkkeen kehitys ja prekliininen arviointi</t>
  </si>
  <si>
    <t>&lt;p&gt;Opetusmenetelmissä käytetään eri tiedonlähteitä&lt;/p&gt;&lt;br /&gt; &lt;br /&gt;</t>
  </si>
  <si>
    <t>Airavaara Mikko;Hanski Leena;Kidron Heidi;Xhaard Henri</t>
  </si>
  <si>
    <t>Korvaa lukuvuodesta 2020/2021 opintojakson PROV-101A Lääkkeen kehitys ja prekliininen arviointi 10 op.</t>
  </si>
  <si>
    <t>PROV-101A Lääkkeen kehitys ja prekliininen arviointi / laajuus: 10 op / Opintojaksosta käytetään 10 op</t>
  </si>
  <si>
    <t>&lt;p&gt;Farmaseutin koulutusohjelman opinnot&lt;/p&gt;</t>
  </si>
  <si>
    <t>&lt;p&gt;Opintojakson päätyttyä opiskelija osaa kuvata lääkeaineen kehittämisprosessin lääkevaikutuskohteen valinnasta lääkeainekandidaatin muokkaamiseen ja prekliiniseen arviointiin, ja hän tuntee myös erilaiset uusien lääkeaineiden lähteet. &lt;br /&gt;Opiskelija ymmärtää yhdisteiden biologisen seulonnan, tietokoneavusteisen lääkeainesuunnittelun sekä biofarmaseuttisten tutkimusmenetelmien perusajatukset.&lt;/p&gt;
&lt;p&gt;Opiskelija osaa tarkkailla lääkeainemolekyylisarjan rakenne-aktiivisuussuhdetta, ymmärtää miten lääkeainemolekyyli sitoutuu kohteeseensa ja osaa arvioida kriittisesti lääkeainemolekyylin ominaisuuksia lääkeainekandidaattina, mukaan lukien miten nämä ominaisuudet vaikuttavat lääkeainemolekyylin farmakokinetiikkaan.&lt;br /&gt;Opiskelija tuntee uuden lääkeaineen prekliinisen tutkimuksen osa-alueet ja osaa kuvata lääkeaineelta vaadittavat toksisuuskokeet.&lt;/p&gt;&lt;p&gt;Opiskelija on harjaantunut projekti- ja ryhmätyöskentelyssä sekä tiedonhaku- ja ongelmanratkaisutaidoissa. &lt;/p&gt;</t>
  </si>
  <si>
    <t>Opintojaksossa käydään läpi lääkeaineen vaiheet ja keskeiset menetelmät 
kliinisiin tutkimuksiin asti. Opintojaksolla käsitellään muun muassa 
lääkevaikutuksen kohdeproteiineja, lääkeaineiden lähteitä, biologista 
seulontaa, lääkeainemolekyylien rakenne-aktiivisuussuhteeen tarkastelua,
 tietokoneavusteista lääkeaineen suunnittelua, lääkeaineen 
ominaisuuksien vaikutusta farmakokinetiikkaan sekä prekliinisiä 
toksisuuskokeita.</t>
  </si>
  <si>
    <t>&lt;h5&gt;Suoritustavat &lt;/h5&gt;&lt;p&gt;Luentoja, harjoituksia ja ryhmätyötä. Opintojakson 
ryhmätyöt toteutetaan ongelmalähtöisesti. Pakollinen läsnäolo 
ryhmätöiden aloitus- ja purkutilaisuuksissa sekä harjoituksissa. 
Opiskelu tapahtuu intensiivisesti seitsemän viikon aikana, mikä 
tarkoittaa kokopäiväistä opiskelua tänä aikana. Opintojakso arvostellaan ryhmässä tehtävän projektityön ja
kunkin opiskelijan itsenäisesti suorittaman vertaisarvioinnin perusteella.&lt;/p&gt;&lt;h5&gt;Arviointimenetelmät ja -kriteerit &lt;br /&gt;&lt;/h5&gt;&lt;p&gt;Arviointi asteikolla 0-5. Arvosana perustuu ryhmän laatimaan  kirjalliseen työhön ja kunkin opiskelijan itsenäisesti suorittamaan vertaisarviointiin. Arviointimatriisit  annetaan opintojakson oppimisalueella.&lt;/p&gt;&lt;p&gt;&lt;/p&gt;&lt;h5&gt;Kohderyhmät &lt;/h5&gt;Opintojakso on pakollinen proviisorin koulutusohjelmassa ja on osa 
Lääkkeen kehitys ja käyttö (25 op) kokonaisuutta. Opintojakson voi 
suorittaa ainoastaan proviisorin koulutusohjelman opiskelijat.&lt;p&gt;&lt;br /&gt;&lt;/p&gt;&lt;h5&gt;Suositeltava suoritusajankohta tai -vaihe &lt;br /&gt;&lt;/h5&gt;&lt;p&gt;Proviisorin koulutusohjelma, farmasian opintojen 4. lukuvuosi, 1, periodi.&lt;/p&gt;&lt;h5&gt;Opetuskielet&lt;/h5&gt;&lt;p&gt;suomi, ruotsi, englanti&lt;/p&gt;&lt;p&gt;&lt;/p&gt;&lt;h5&gt;&lt;b&gt;EQF-taso&lt;/b&gt;&lt;/h5&gt;&lt;p&gt;ylempi korkeakoulututkinto / EQF-taso 7&lt;br /&gt;&lt;/p&gt;</t>
  </si>
  <si>
    <t>https://sisu.helsinki.fi/staff/studies/teacher//courseunit/otm-89eda0bb-69c0-41b0-8cc7-872f683f88bc/basicinfo</t>
  </si>
  <si>
    <t>Läkemedelsutveckling och preklinisk utvärdering</t>
  </si>
  <si>
    <t>PROV-101A Läkemedelsutveckling och preklinisk utvärdering / omfattning: 10 sp / 10 sp av studieavnsnittet används</t>
  </si>
  <si>
    <t>Drug development and preclinical evaluation</t>
  </si>
  <si>
    <t>PROV-101A Drug development and preclinical evaluation / credits: 10 cr / 10 cr will be substituted from this course</t>
  </si>
  <si>
    <t>PROV-105B</t>
  </si>
  <si>
    <t>Lääke valmisteeksi ja rationaaliseen käyttöön</t>
  </si>
  <si>
    <t>&lt;p&gt;Oppimateriaali toimitetaan kurssin aikana opiskelijoille. Materiaali koostuu mm. tieteellisistä julkaisuista sekä muista elektronisesti saatavilla olevista julkaisuista (esim. viranomaisraportit).&lt;/p&gt;</t>
  </si>
  <si>
    <t>Holmström Anna-Riia;Saarukka Laura;Strachan Clare</t>
  </si>
  <si>
    <t>PROV-101B Lääke valmisteeksi ja rationaaliseen käyttöön / laajuus: 10 op / Opintojaksosta käytetään 10 op</t>
  </si>
  <si>
    <t>&lt;p&gt;Farmaseutin koulutusohjelman opinnot.&lt;/p&gt;</t>
  </si>
  <si>
    <t>&lt;p&gt;Opintojakson suoritettuaan opiskelija&lt;/p&gt;
&lt;ul&gt;&lt;li&gt;osaa kuvata kliinisen lääketutkimuksen toteutuksen periaatteet sekä sääntelyn, tuntee tutkimuksen laatua koskevia vaatimuksia ja tunnistaa eettisiä kysymyksiä.&lt;/li&gt;&lt;li&gt;osaa tarkastella eri näkökulmista lääkevalmisteen kehittämiseen liittyviä ominaispiirteitä (kuten alkuperäislääke, rinnakkaislääke, biologinen lääke).&lt;/li&gt;&lt;li&gt;hallitsee perusvalmiuksia preformuloinnin ja lääkevalmisteen formuloinnin menetelmiin sekä lääkkeen teollisen mittakaavan valmistuksen prosesseihin, tuntee lääkevalmisteelle ja sen valmistukselle asetettuja laatuvaatimuksia.&lt;/li&gt;&lt;li&gt;osaa kuvata lääkevalmisteen myyntilupadokumentaatioprosessin. Hän ymmärtää lääkkeiden jälkivalvontaa koskevat käsitteet ja menetelmät. hallitsee perusvalmiuksia ymmärtää lääkehoitojen kustannusvaikuttavuuden arviointimenetelmiä, joita tarvitaan haettaessa lääkehoitoihin julkista rahoitusta tai pääsyä korvattavuusjärjestelmään.&lt;/li&gt;&lt;li&gt;on saanut perusvalmiudet tutkimusmenetelmiin ja koeasetelmiin, joilla tuotetaan näyttöä lääkehoidon ja lääkehuoltopalvelujen vaikuttavuudesta.&lt;/li&gt;&lt;li&gt;tunnistaa ja osaa kuvata turvallisen ja rationaalisen lääkehoidon toteuttamisen käytäntöjä terveydenhuollon ja SOTE-palvelujen eri toimintaympäristöissä.&lt;/li&gt;&lt;/ul&gt;</t>
  </si>
  <si>
    <t>Opintojakso sisältää prekliinisen tutkimuksen perusteella valitun lääkeaineen vaiheet myyntiluvalliseksi lääkevalmisteeksi, lääkehoidon kustannusvaikuttavuuden arvioinnin, lääkkeiden jälkivalvonnan sekä turvallisen ja rationaalisen lääkehoidon toteuttamisen.</t>
  </si>
  <si>
    <t>&lt;p&gt;&lt;b&gt;Suoritustavat&lt;/b&gt;&lt;/p&gt;&lt;p&gt;Opetukseen osallistuminen. Opintojakso toteutetaan lähtökohtaisesti lähiopetuksena, mutta voi sisältää myös etäopetusta. Aloitus- ja purkutilaisuuksissa sekä kliinisen farmasian teemapäivissä on 75 % läsnäolovelvollisuus.&lt;/p&gt;&lt;p&gt;&lt;br /&gt;&lt;/p&gt;&lt;p&gt;&lt;b&gt;Arviointimenetelmät ja -kriteerit &lt;/b&gt;&lt;/p&gt;&lt;p&gt;-arvosteluasteikko 0-5&lt;br /&gt;-jakson arvosana muodostuu arvioitujen oppimistehtävien yhteisarvosanana&lt;/p&gt;&lt;p&gt;&lt;br /&gt;&lt;/p&gt;&lt;p&gt;&lt;b&gt;Oppimista tukevat aktiviteetit ja menetelmät &lt;/b&gt;&lt;/p&gt;&lt;p&gt;-teemapäivät ja muu monimuoto-opetus&lt;br /&gt;-luennot&lt;br /&gt;-oppimistehtävät&lt;/p&gt;&lt;p&gt;&lt;br /&gt;&lt;/p&gt;&lt;p&gt;&lt;b&gt;Kohderyhmät &lt;/b&gt;&lt;/p&gt;&lt;p&gt;Opintojakso on pakollinen proviisorin koulutusohjelmassa ja on osa Lääkkeen kehitys ja käyttö (25 op) kokonaisuutta. Opintojakson voivat suorittaa ainoastaan proviisorin koulutusohjelman opiskelijat.&lt;br /&gt;&lt;/p&gt;&lt;p&gt;&lt;br /&gt;&lt;/p&gt;&lt;p&gt;&lt;b&gt;Järjestämisajankohta opetusperiodin tarkkuudella &lt;/b&gt;&lt;/p&gt;&lt;p&gt;2. periodi&lt;br /&gt;&lt;/p&gt;&lt;p&gt;&lt;br /&gt;&lt;/p&gt;&lt;p&gt;&lt;b&gt;Suositeltava suoritusajankohta tai -vaihe &lt;/b&gt;&lt;/p&gt;&lt;p&gt;Proviisoriopinnot, farmasian opintojen 4. lukuvuosi &lt;br /&gt;&lt;/p&gt;&lt;p&gt;&lt;br /&gt;&lt;/p&gt;&lt;p&gt;&lt;b&gt;Opintokokonaisuus &lt;/b&gt;&lt;/p&gt;&lt;p&gt;Proviisorin koulutusohjelma&lt;br /&gt;&lt;/p&gt;&lt;p&gt;&lt;br /&gt;&lt;/p&gt;&lt;p&gt;&lt;b&gt;Mahdolliset opetuskielet &lt;/b&gt;&lt;/p&gt;&lt;p&gt;Opetuskielet: suomi, ruotsi, englanti&lt;/p&gt;&lt;p&gt;&lt;br /&gt;&lt;/p&gt;&lt;p&gt;&lt;b&gt;EQF-taso&lt;/b&gt;&lt;/p&gt;&lt;p&gt;ylempi korkeakoulututkinto / EQF-taso 7&lt;/p&gt;&lt;p&gt;&lt;/p&gt;</t>
  </si>
  <si>
    <t>https://sisu.helsinki.fi/staff/studies/teacher//courseunit/otm-3baa5149-3034-4ca1-a22d-9828113c2be0/basicinfo</t>
  </si>
  <si>
    <t>Formulering och rationell användning av läkemedel</t>
  </si>
  <si>
    <t>PROV-101B Formulering och rationell användning av läkemedel / omfattning: 10 sp / 10 sp av studieavnsnittet används</t>
  </si>
  <si>
    <t>Development of pharmaceutical formulation and rational use of drug</t>
  </si>
  <si>
    <t>PROV-101B Development of pharmaceutical formulation and rational use of drug / credits: 10 cr / 10 cr will be substituted from this course</t>
  </si>
  <si>
    <t>PROV-105C</t>
  </si>
  <si>
    <t>Tilastolliset menetelmät ja päättely lääkekehityksessä ja lääkehoitopalvelujen tutkimuksessa</t>
  </si>
  <si>
    <t>&lt;p&gt;Lecture and course material provided.&lt;/p&gt;
&lt;p&gt;Recommended literature:&lt;br /&gt;Diez D, Cetinkaya-Rundel M, Barr CD: OpenIntro Statistics, Fourth Edition, &lt;a href="https://www.openintro.org/stat/textbook.php"&gt;https://www.openintro.org/stat/textbook.php&lt;/a&gt;&lt;br /&gt;Rebecca M. Warner. 2013. Applied Statistics: From Bivariate through Multivriate Techniques, 2e. SAGE Publications. ISBN 978-1-4129-9134-6&lt;/p&gt;&lt;br /&gt; &lt;br /&gt;</t>
  </si>
  <si>
    <t>PROV-102 Lääketutkimuksen analyyttiset ja tilastolliset menetelmät / laajuus: 5 op / Opintojaksosta käytetään  op</t>
  </si>
  <si>
    <t>&lt;p&gt;Introductory course in statistics.&lt;/p&gt;</t>
  </si>
  <si>
    <t>&lt;p&gt;The learning outcomes of the course are following:&lt;/p&gt;
&lt;ul&gt;&lt;li&gt;To understand the basics concepts of statistical reasoning&lt;/li&gt;&lt;li&gt;To understand the basis of parametric and non-parametric data analysis as well as multivariable setups.&lt;/li&gt;&lt;li&gt;To understand the factors that affect the statistical testing&lt;/li&gt;&lt;li&gt;To apply the theory to practical data analysis and data visualisation&lt;/li&gt;&lt;li&gt;To assess evidence-based medicine and the criteria for evidence&lt;/li&gt;&lt;li&gt;To apply descriptive statistics and methods of exploring, organizing and presenting data&lt;/li&gt;&lt;li&gt;To demonstrate good design principles for communicating with graphs and charts&lt;/li&gt;&lt;li&gt;To explain the fundamentals of probability&lt;/li&gt;&lt;li&gt;Demonstrate effective communication of the results of a quantitative decision&lt;/li&gt;&lt;/ul&gt;
&lt;p&gt;Exit Competencies:&lt;br /&gt;Upon completion of the course the student should understand the following concepts/methods: Population and sample, parameter and statistic, levels of measurement, discrete versus continuous data, construct frequency and percentage distributions, draw histograms and polygons, use statistical packages for data analysis, interpret differences among measures of central tendency, a discrete probability distribution, normal distribution, interpretation of confidence intervals, hypothesis testing, and regression and factor analysis.&lt;/p&gt;</t>
  </si>
  <si>
    <t>&lt;p&gt;The aim of this course is to introduce the basic concepts of analytical  and statistical reasoning, e.g. data types and distributions,  descriptive statistics, visual display of quantitative information and  bias. The basic parametric and non-parametric statistical methods and  their use in different experimental setups and surveys will be  discussed.&lt;br /&gt;The course will also introduce multivariable methods most  commonly applied to health services research and analytics, including  multiple linear regression analysis, logistic regression analysis, and  time-dependent statistics based on survival data, such as Cox  Proportional Hazards Regression Analysis. In addition, the course will  include a short introduction to the methods for health economics,  meta-analysis, power analysis and statistical methods used in validation  of analytical methods.&lt;br /&gt;The practical part of the course will include basic data analyses using the SPSS program and exercises in data visualization.&lt;/p&gt;</t>
  </si>
  <si>
    <t>&lt;h5&gt;Completion methods &lt;/h5&gt;&lt;p&gt;Lectures 30 h, practical part 18 h (journal clubs  with structured presentations and peer review, calculation exercises,  data visualization exercises and feedback), home works and examination  32 h. Participation on lectures is optional, but active participation on  practical part is obligatory. Part of the lectures are video lectures  that can be accessed throughout the course. There will be final  examination.&lt;/p&gt;&lt;h5&gt;Assessment practices and criteria &lt;/h5&gt;&lt;p&gt;Active participation in course. Exam evaluated on a scale 0-5.&lt;/p&gt;&lt;h5&gt;Activities and methods in support of learning &lt;/h5&gt;&lt;p&gt;Video lectures, group works, journal clubs, calculation and data visualization exercises. The materials are provided via Moodle.&lt;/p&gt;&lt;p&gt;&lt;/p&gt;&lt;p&gt;&lt;/p&gt;&lt;h5&gt;&lt;/h5&gt;&lt;h5&gt;Target groups&lt;/h5&gt;&lt;p&gt;Compulsory for master students of pharmacy and students of international pharmacy master program, optional for other degree programmes. Also doctoral students can participate&lt;/p&gt;&lt;h5&gt;Teaching period when the course will be offered&lt;/h5&gt;The course will be offered in the autumn term annually in periods 1 and 2.&lt;br /&gt;&lt;h5&gt;Recommended time or stage of studies for completion &lt;/h5&gt;&lt;p&gt;Fourth year in master degree programme of pharmacy, bachelor level studies completed. The students of international master programme are expected to completed at least introductory courses in basic statistics. &lt;br /&gt;&lt;/p&gt;&lt;h5&gt;&lt;b&gt;EQF level&lt;/b&gt;&lt;/h5&gt;&lt;p&gt;Master&amp;#39;s / EQF level 7&lt;/p&gt;</t>
  </si>
  <si>
    <t>https://sisu.helsinki.fi/staff/studies/teacher//courseunit/otm-69fee4f4-33bd-4102-9fce-84d56fb38627/basicinfo</t>
  </si>
  <si>
    <t>Statistiska metoder och inferens inom läkemedelsutveckling och farmaceutisk hälsovård undersökning</t>
  </si>
  <si>
    <t>PROV-102 Analytiska och statistiska metoder i läkemedelsforskning / omfattning: 5 sp /  sp av studieavnsnittet används</t>
  </si>
  <si>
    <t>PROV-102 Analytical and statistical methods in drug research / credits: 5 cr /  cr will be substituted from this course</t>
  </si>
  <si>
    <t>PROV-106</t>
  </si>
  <si>
    <t>Proviisori johtajuuteen kasvamassa</t>
  </si>
  <si>
    <t>&lt;p&gt;Opintojaksolla esitettävä materiaali toimitetaan opiskelijoille kurssin aikana.&lt;/p&gt;&lt;br /&gt; &lt;br /&gt;</t>
  </si>
  <si>
    <t>Karhu Tuuli</t>
  </si>
  <si>
    <t>PROV-103 Liiketalous lääketoimialalla / laajuus: 5 op / Opintojaksosta käytetään 5 op</t>
  </si>
  <si>
    <t>&lt;p&gt;Opintojakson suoritettuaan opiskelija saa valmiuksia ymmärtää 1) edustamansa yrityksen aseman osana muuta terveydenhuoltoa sekä siihen liittyviä esimiehen vastuita ja velvollisuuksia 2) strategisen johtamisen merkityksen yrityksen kilpailukykyisyyden ja talouden ylläpitäjänä, 3) oman asemansa ja tehtävänsä organisaation esimiehenä, 4) alaistensa merkityksen yrityksen voimavarana.&lt;br /&gt;&lt;br /&gt;&lt;b&gt;Strateginen esimiestyö&lt;/b&gt;&lt;br /&gt;Opiskelija tutustuu strategiatyön pääperiaatteisiin ja tavoitteisiin (näkökulmat toiminnan tavoitteet ja talous). Ymmärtää toimintaympäristön ja sen mahdollisten muutosten merkityksen strategiatyössä. Saa valmiuksia ymmärtää miten toiminnalliset tavoitteet laaditaan ja keinot niiden saavuttamiseksi. Saa välineitä strategian impelementointiin ja toteutumisen seurantaan (myös talousmittarit).&lt;br /&gt;Opiskelija tutustuu, miten työyhteisön osaamista kehitetään ja johdetaan laaditun strategian mukaisesti yhteisöllisesti (henkilöstön osaamisen analysoiminen, osaamisen kehittämistarpeet, osaamisen kehittäminen). Opiskelija saa valmiuksia hyödyntää yrityksen toiminnan suunnittelussa ja päätöksenteossa taloudellisia ja toiminnallisia tunnuslukuja.&lt;/p&gt;
&lt;p&gt;&lt;b&gt;Operatiivinen esimiestyö&lt;/b&gt;&lt;br /&gt;Opiskelija ymmärtää käytännön toiminnan johtamisen pääperiaatteet johtamiseen strategisten linjausten mukaisesti. Opiskelija tunnistaa ja osaa hyödyntää joitakin yleisesti käytössä olevia operatiivisen johtamisen työkaluja (mm. laatujärjestelmä ja riskienhallinta) olemassa oleva lainsäädäntö ja toimintaympäristö huomioiden. Opiskelija tutustuu henkilöstöhallinnon perusteisiin (mm. TES).&lt;/p&gt;
&lt;p&gt;&lt;b&gt;Itsensä johtaminen&lt;/b&gt;&lt;br /&gt;Opiskelija kiinnostuu johtamis- ja esimiestyöstä. Opiskelija tunnistaa vahvuuksiaan ja rajoitteitaan, osaa asettaa kehittymistavoitteita ja ymmärtää elinikäisen oppimisen merkityksen johtamistaidoissa&lt;/p&gt;</t>
  </si>
  <si>
    <t>&lt;p&gt;Opintojaksolla käsitellään seuraavia johtamisen osa-alueita lääkealan näkökulmasta: strateginen johtaminen, operatiivinen johtaminen, talousjohtaminen, henkilöstöjohtaminen ja&lt;br /&gt;työhyvinvoinnin johtaminen.&lt;br /&gt;&lt;br /&gt;&lt;/p&gt;</t>
  </si>
  <si>
    <t>&lt;p&gt;&lt;b&gt;Suoritustavat &lt;/b&gt;&lt;/p&gt;&lt;p&gt;Opetukseen osallistuminen. Opintojaksolla on teemapäiviä, yksilötehtävä sekä ryhmätyöskentelyä.&lt;br /&gt;&lt;/p&gt;&lt;p&gt;&lt;br /&gt;&lt;/p&gt;&lt;p&gt;&lt;b&gt;Arviointimenetelmät ja -kriteerit &lt;/b&gt;&lt;/p&gt;&lt;p&gt;Opintojakso arvioidaan asteikolla hylätty-hyväksytty.&lt;br /&gt;&lt;/p&gt;&lt;p&gt;&lt;br /&gt;&lt;/p&gt;&lt;p&gt;&lt;b&gt;Oppimista tukevat aktiviteetit ja menetelmät &lt;/b&gt;&lt;/p&gt;&lt;p&gt;Opintojaksolla on käytössä Moodle-verkko-oppimisympäristö&lt;br /&gt;&lt;/p&gt;&lt;p&gt;&lt;br /&gt;&lt;/p&gt;&lt;p&gt;&lt;b&gt;Kohderyhmät &lt;/b&gt;&lt;/p&gt;&lt;p&gt;Pakollinen opintojakso proviisorin koulutusohjelman aineopinnoissa, ei tarjolla muille opiskelijoille&lt;br /&gt;&lt;/p&gt;&lt;p&gt;&lt;br /&gt;&lt;/p&gt;&lt;p&gt;&lt;b&gt;Järjestämisajankohta opetusperiodin tarkkuudella &lt;/b&gt;&lt;/p&gt;&lt;p&gt;Periodit 1 ja/tai 2.&lt;br /&gt;&lt;/p&gt;&lt;p&gt;&lt;br /&gt;&lt;/p&gt;&lt;p&gt;&lt;b&gt;Suositeltava suoritusajankohta tai -vaihe &lt;/b&gt;&lt;/p&gt;&lt;p&gt;Proviisoriopinnot, farmasian opintojen 4. lukuvuosi &lt;br /&gt;&lt;/p&gt;&lt;p&gt;&lt;br /&gt;&lt;/p&gt;&lt;p&gt;&lt;b&gt;Opintokokonaisuus &lt;/b&gt;&lt;/p&gt;&lt;p&gt;Proviisorin koulutusohjelma&lt;br /&gt;&lt;/p&gt;&lt;p&gt;&lt;br /&gt;&lt;/p&gt;&lt;p&gt;&lt;b&gt;Mahdolliset opetuskielet &lt;/b&gt;&lt;/p&gt;&lt;p&gt;Opetuskielinä suomi ja ruotsi&lt;/p&gt;&lt;p&gt;&lt;br /&gt;&lt;/p&gt;&lt;p&gt;&lt;b&gt;EQF-taso&lt;/b&gt;&lt;/p&gt;&lt;p&gt;ylempi korkeakoulututkinto / EQF-taso 7&lt;/p&gt;&lt;h5&gt;&lt;/h5&gt;</t>
  </si>
  <si>
    <t>https://sisu.helsinki.fi/staff/studies/teacher//courseunit/otm-583c1eb3-4d87-41bd-9534-624abb3ec6ab/basicinfo</t>
  </si>
  <si>
    <t>Provisorn växer som chef och ledare</t>
  </si>
  <si>
    <t>PROV-103 Företagsekonomi i läkemedels området / omfattning: 5 sp / 5 sp av studieavnsnittet används</t>
  </si>
  <si>
    <t>Developing Leadership and Management Skills as Pharmacists</t>
  </si>
  <si>
    <t>PROV-103 Business economy in the pharmaceutical sector / credits: 5 cr / 5 cr will be substituted from this course</t>
  </si>
  <si>
    <t>PROV-201</t>
  </si>
  <si>
    <t>Tutkimusharjoittelu farmaseuttisen kemian ja teknologian osastolla</t>
  </si>
  <si>
    <t>&lt;p&gt;Tutkimusaiheeseen liittyvä alan kirjallisuus&lt;/p&gt;&lt;br /&gt; &lt;br /&gt;</t>
  </si>
  <si>
    <t>590379 Laboratoriotyöskentely farmaseuttisen kemian ja teknologian osaston tutkimusprojektissa / laajuus: 3-5 op / Opintojaksosta käytetään 5 op;590379 Tutkimusharjoittelu farmaseuttisen kemian ja teknologian osastolla / laajuus: 3-5 op / Opintojaksosta käytetään 5 op</t>
  </si>
  <si>
    <t>&lt;p&gt;Laboratoriotyöskentelyn perusteet farmasiassa ja Farmaseuttisen kemian harjoitustyöt sekä Molekyylibiotieteiden ja farmasian orgaanista kemiaa A tai vastaavat tiedot&lt;/p&gt;
&lt;p&gt;&lt;b&gt;tai&lt;/b&gt;&lt;/p&gt;
&lt;p&gt;Lääkevalmiste I  ja Lääkevalmiste II tai vastaavat tiedot.&lt;/p&gt;</t>
  </si>
  <si>
    <t>&lt;p&gt;Opintojakson päätyttyä opiskelija on perehtynyt farmaseuttisen kemian ja/tai farmasian teknologian ajankohtaisiin tutkimussuuntauksiin, osaa tehdä artikkelihakuja tietokannoista, hallitsee tutkimussuunnitelman tekemisen periaatteet, on perehtynyt tutkimusalueensa tutkimusmenetelmien valintaan ja käyttöön liittyviin näkökohtiin, hallitsee laboratoriotyöskentelyn yleiset periaatteet, osaa soveltaa yleisimpiä tulosanalyysitekniikoita sekä hallitsee tulosten kokoamisen ja esittämisen periaatteet.&lt;/p&gt;</t>
  </si>
  <si>
    <t>Tämän opintojakson aikana opiskelija tutustuu farmaseuttisen kemian 
ja/tai farmasian teknologian ajankohtaisiin tutkimusaiheisiin toimimalla
 osaston tutkimusryhmän jäsenenä. Opintojakson aikana perehdytään 
ohjatusti oman tutkimusalueen kirjallisuuteen (artikkelihaku 
tietokannoista), tutkimussuunnitelman tekemiseen, tutkimusmenetelmien 
valintaan ja käyttöön, laboratoriotyöskentelyn yleisiin periaatteisiin, 
tulosanalyysiin sekä tulosten kokoamiseen ja esittämiseen. Opintojaksoon
 sisältyy kirjallisen tutkimusraportin laatiminen kokeellisen työn 
päätteeksi.</t>
  </si>
  <si>
    <t>&lt;h5&gt;Suoritustavat&lt;/h5&gt;&lt;p&gt;Ohjattu tutkimustyö. Opintojaksoon liittyy  kirjallisen tutkimusraportin laatiminen. Kokonaistuntimäärä 135 tuntia  vastaa 5 opintopistettä. Opintojakso voidaan tehdä osastolla yhtenä  työskentelyjaksona (5 - 10 opintopistettä) tai kahtena  työskentelyjaksona eri projekteissa ( 5 &amp;#43; 5 opintopistettä).&lt;/p&gt;&lt;h5&gt;Arviointimenetelmät ja -kriteerit&lt;/h5&gt;&lt;p&gt;Hyväksytty/hylätty&lt;/p&gt;&lt;p&gt;&lt;/p&gt;&lt;h5&gt;&lt;/h5&gt;&lt;h5&gt;Kohderyhmät&lt;/h5&gt;&lt;p&gt;Valinnainen opintojakso farmaseutin ja proviisorin koulutusohjelmissa. Kohderyhmänä farmasian tiedekunnan tutkijalinjan ja muut tieteellisestä tutkimuksesta kiinnostuneet opiskelijat.&lt;/p&gt;&lt;br /&gt;&lt;h5&gt;Suositeltava suoritusajankohta tai -vaihe&lt;/h5&gt;&lt;p&gt;Sopimuksen mukaan lukuvuoden aikana. Opiskelija sopii vastuuhenkilöiden kanssa kurssin suorittamisesta hyvissä ajoin ennen kurssin aloittamista. Kurssille hyväksytään opiskelijoita tutkimusprojektien luonteen ja osaston ohjausresurssien mukaisesti.&lt;/p&gt;
&lt;p&gt; &lt;/p&gt;&lt;p&gt;&lt;b&gt;EQF-taso&lt;/b&gt;&lt;/p&gt;&lt;p&gt;ylempi korkeakoulututkinto / EQF-taso 7&lt;/p&gt;&lt;p&gt;&lt;/p&gt;&lt;br /&gt;&lt;br /&gt;&lt;br /&gt;&lt;br /&gt;</t>
  </si>
  <si>
    <t>https://sisu.helsinki.fi/staff/studies/teacher//courseunit/otm-70945913-71a4-4704-96ce-7a273018ce11/basicinfo</t>
  </si>
  <si>
    <t>Deltagande i ett forskningsprojekt vid avdelningen för farmaceutisk kemi och teknologi</t>
  </si>
  <si>
    <t>590379 Laboratoriearbete i ett forskningsprojekt vid avdelningen för farmaceutisk kemi och teknologi / omfattning: 3-5 sp / 5 sp av studieavnsnittet används</t>
  </si>
  <si>
    <t>Research Practice at the Division of Pharmaeutical Chemistry and Technology</t>
  </si>
  <si>
    <t>590379 Practical Laboratory Training in the Research Projects of the Division of Pharmaceutical Chemistry and Technology / credits: 3-5 cr / 5 cr will be substituted from this course</t>
  </si>
  <si>
    <t>Guided literature search, practical laboratory training, data analysis, 
final report. In this course, the student can participate in on-going 
laboratory research projects as a member of the research group of the 
Division of Pharmaceutical Chemistry and Technology. The current 
research programs deal with pharmaceutical analysis, synthetic medicinal
 chemistry, pharmaceutical micro and nanotechnology, pharmaceutical 
technology, computational drug design and chemoinformatics as well as 
drug metabolism.</t>
  </si>
  <si>
    <t>&lt;h5&gt;Completion methods&lt;/h5&gt;&lt;p&gt;Supervised research work with literature  search, data analysis, scientific writing and final report. 5 credits  corresponding to 135 hours in total. The course can be agreed to be  taken in one working period (5 to 10 credits) in the division or in two  working periods, in different projects (5 &amp;#43; 5 credits). &lt;br /&gt;&lt;/p&gt;&lt;h5&gt;Assessment practices and criteria &lt;br /&gt;&lt;/h5&gt;&lt;p&gt;Pass/Fail&lt;br /&gt;&lt;/p&gt;&lt;h5&gt;&lt;/h5&gt;&lt;h5&gt;Recommended time or stage of studies for completion &lt;/h5&gt;&lt;p&gt;Laboratory period can be agreed for either term (135 hours of supervised research work with literature search, data analysis and scientific writing at the Division of Pharmaceutical Chemistry and Technology). The student agrees with the responsible persons on completing the course well in advance. Student admission is based on the nature of the ongoing research projects and available personnel for supervision.&lt;/p&gt;&lt;h5&gt;&lt;b&gt;EQF level&lt;/b&gt;&lt;/h5&gt;&lt;p&gt;Master&amp;#39;s / EQF level 7&lt;/p&gt;&lt;br /&gt;&lt;br /&gt;&lt;p&gt; &lt;/p&gt;&lt;br /&gt;</t>
  </si>
  <si>
    <t>PROV-202</t>
  </si>
  <si>
    <t>Tutkimusharjoittelu farmaseuttisten biotieteiden osastolla</t>
  </si>
  <si>
    <t>Tammela Päivi;Yliperttula Marjo</t>
  </si>
  <si>
    <t>590380 Tutkimusharjoittelu farmaseuttisten biotieteiden osastolla / laajuus: 3-5 op / Opintojaksosta käytetään 5 op;590380 Työskentely farmaseuttisten biotieteiden osaston tutkimusprojektissa / laajuus: 3-5 op / Opintojaksosta käytetään 5 op</t>
  </si>
  <si>
    <t>&lt;p&gt;Farmaseuttisen biologian harjoitustyöt 3 op tai vastaavat opinnot&lt;/p&gt;
&lt;p&gt;&lt;b&gt;tai&lt;/b&gt;&lt;/p&gt;
&lt;p&gt;Farmakokinetiikka 3 op ja Biofarmasia 4 op&lt;/p&gt;</t>
  </si>
  <si>
    <t>&lt;p&gt;Opintojakson päätyttyä opiskelija on perehtynyt oman tutkimusaiheensa puitteissa farmaseuttisen biologian tai biofarmasian ajankohtaisiin tutkimussuuntauksiin, osaa tehdä kattavia artikkelihakuja tietokannoista, osaa tutkimussuunnitelman tekemisen periaatteet, osaa ratkaista tutkimusalueensa tutkimusmenetelmien valintaan ja käyttöön liittyviä näkökohtia, tietää laboratoriotyöskentelyn yleiset periaatteet, osaa soveltaa yleisimpiä tulosanalyysitekniikoita sekä hallitsee tulosten kokoamisen ja esittämisen periaatteet.&lt;/p&gt;</t>
  </si>
  <si>
    <t>&lt;p&gt;Tämän opintojakson aikana opiskelijalla on mahdollisuus tutustua 
farmaseuttisen biologian tai biofarmasian ajankohtaisiin 
tutkimussuuntauksiin toimimalla osaston tutkimusryhmän jäsenenä. 
Opintojakson aikana perehdytään ohjatusti oman tutkimusalueen 
kirjallisuuteen (artikkelihaku tietokannoista), tutkimussuunnitelman 
tekemiseen, tutkimusmenetelmien valintaan ja käyttöön, 
laboratoriotyöskentelyn yleisiin periaatteisiin, 
tulosanalyysitekniikoihin sekä tulosten kokoamiseen ja esittämiseen. 
Opintojaksoon sisältyy kirjallisen tutkimusraportin laatiminen 
kokeellisen työosuuden päätteeksi. Halukkaille pyritään myös 
järjestämään mahdollisuus osallistua alan kotimaiseen tieteelliseen 
kokoukseen.&lt;/p&gt;</t>
  </si>
  <si>
    <t>&lt;h5&gt;Suoritustavat&lt;/h5&gt;&lt;p&gt;Ohjattu tutkimustyö. Opintojaksoon liittyy kirjallisen  tutkimusraportin laatiminen. Kokonaistuntimäärä 135 tuntia vastaa 5  opintopistettä. Opintojakso voidaan tehdä osastolla yhtenä  työskentelyjaksona (5 - 10 opintopistettä) tai kahtena  työskentelyjaksona eri projekteissa ( 5 &amp;#43; 5 opintopistettä).&lt;/p&gt;&lt;h5&gt;Arviointimenetelmät ja -kriteerit&lt;/h5&gt;&lt;p&gt;Hyväksytty/hylätty&lt;/p&gt;&lt;p&gt;&lt;/p&gt;&lt;h5&gt;Kohderyhmät&lt;/h5&gt;&lt;p&gt;Valinnainen opintojakso farmaseutin ja proviisorin koulutusohjelmissa.&lt;/p&gt;Järjestämisajankohta opetusperiodin tarkkuudella&lt;br /&gt;&lt;p&gt;Sopimuksen mukaan lukuvuoden aikana. Ennakkoilmoittautuminen opintojakson vastuuhenkilölle.&lt;/p&gt;&lt;h5&gt;Lisätiedot&lt;/h5&gt;&lt;p&gt;Farmaseuttisen biologian tutkimusprojektit: professori Päivi Tammela ja biofarmasian tutkimusprojektit: professori Marjo Yliperttula&lt;/p&gt;&lt;h5&gt;EQF-taso&lt;/h5&gt;&lt;p&gt;Ylempi korkeakoulututkinto / EQF-taso 7&lt;br /&gt;&lt;/p&gt;&lt;br /&gt;</t>
  </si>
  <si>
    <t>https://sisu.helsinki.fi/staff/studies/teacher//courseunit/otm-ff750239-29de-4ab4-a49e-10a6ab9a0cc2/basicinfo</t>
  </si>
  <si>
    <t>Deltagande i ett forskningsprojekt vid avdelningen för farmaceutiska biovetenskaper</t>
  </si>
  <si>
    <t>590380 Deltagande i ett forskningsprojekt vid avdelningen för farmaceutiska biovetenskaper / omfattning: 3-5 sp / 5 sp av studieavnsnittet används</t>
  </si>
  <si>
    <t>Research Practice at the Division of Pharmaeutical Biosciences</t>
  </si>
  <si>
    <t>590380 Practical Laboratory Training Period in the Research Projects of the Division of Pharmaceutical Biosciences / credits: 3-5 cr / 5 cr will be substituted from this course</t>
  </si>
  <si>
    <t>&lt;h5&gt;Completion methods&lt;/h5&gt;&lt;p&gt;Supervised research work with literature search, data analysis, scientific writing and final report. 5 credits corresponding to 135 hours in total. The course can be agreed to be taken in one working period (5 to 10 credits) in the division or in two working periods, in different projects (5 &amp;#43; 5 credits). &lt;/p&gt;&lt;br /&gt;&lt;h5&gt;Assessment practices and criteria &lt;br /&gt;&lt;/h5&gt;&lt;p&gt;Pass/Fail&lt;/p&gt;&lt;h5&gt;&lt;b&gt;EQF level&lt;/b&gt;&lt;/h5&gt;&lt;p&gt;Master&amp;#39;s / EQF level 7&lt;/p&gt;&lt;p&gt;&lt;/p&gt;</t>
  </si>
  <si>
    <t>PROV-203</t>
  </si>
  <si>
    <t>Tutkimusharjoittelu farmakologian ja lääkehoidon osastolla</t>
  </si>
  <si>
    <t>&lt;p&gt;Tutkimusaiheeseen liittyvä kirjallisuus ja tieteelliset artikkelit.&lt;/p&gt;&lt;br /&gt; &lt;br /&gt;</t>
  </si>
  <si>
    <t>Piepponen Petteri;Pohjanoksa-Mäntylä Marika</t>
  </si>
  <si>
    <t>590368 Tutkimusharjoittelu farmakologian ja lääkehoidon osastolla / laajuus: 3-5 op / Opintojaksosta käytetään 3 op;590368 Työskentely farmakologian ja lääkehoidon osaston tutkimusprojektissa / laajuus: 3-5 op / Opintojaksosta käytetään 3 op</t>
  </si>
  <si>
    <t>&lt;p&gt;Opintojaksoa ei voi suorittaa ennen kuin seuraavat opinnot on suoritettuna:&lt;/p&gt;
&lt;p&gt;FARM-218 Lääkehuolto sosiaali- ja terveydenhuollossa (3 op)&lt;/p&gt;
&lt;p&gt;FARM-215 Farmakologia ja tautioppi I (5 op) &lt;br /&gt;&lt;/p&gt;&lt;p&gt;FARM-216 Farmakologia ja tautioppi II (5 op)&lt;/p&gt;&lt;p&gt;FARM-217 Farmakologia ja tautioppi III (5 op)&lt;/p&gt;
&lt;p&gt;FARM-219 Lääkehoitoprosessi ja sen johtaminen (3 op)&lt;/p&gt;</t>
  </si>
  <si>
    <t>&lt;p&gt;Opintojakson suoritettuaan opiskelija:&lt;/p&gt;
&lt;p&gt;•    tuntee farmakologian ja lääkehoidon osaston keskeiset tutkimusalueet &lt;/p&gt;
&lt;p&gt;•    tuntee tutkimusprosessin vaiheet sekä oman tutkimusalueensa keskeiset menetelmät ja käytänteet sekä osaa soveltaa tätä tietoa tutkimuksen suunnittelussa, tutkimussuunnitelman laatimisessa sekä tutkimuksen toteutuksessa&lt;/p&gt;
&lt;p&gt;•    osaa määritellä, rajata ja kirjoittaa tieteellisen raportin&lt;/p&gt;</t>
  </si>
  <si>
    <t>&lt;p&gt;Tämän opintojakson aikana opiskelija tutustuu farmakologian ja lääkehoidon osaston tutkimusryhmien toimintaan ja ajankohtaisiin tutkimusprojekteihin  toimimalla tutkimusryhmän jäsenenä. Opintojakson aikana perehdytään ohjatusti oman tutkimusalueen kirjallisuuteen (artikkelihaku tietokannoista), tutkimussuunnitelman laatimiseen, tutkimusmenetelmien valintaan, tutkimuksen toteuttamiseen  sekä tulosten kokoamiseen, analysointiin  ja esittämiseen. Opintojaksoon sisältyy kirjallisen tutkimusraportin laatiminen. Opintojakson aikana voi osallistua osaston ja sen tutkimusyhteistyötahojen järjestämiin seminaareihin ja mahdollisuuksien mukaan tieteellisiin kongresseihin ja kokouksiin.&lt;/p&gt;</t>
  </si>
  <si>
    <t>&lt;h5&gt;&lt;b&gt;Suoritustavat
&lt;/b&gt;&lt;/h5&gt;&lt;p&gt;Ohjattu tutkimustyö. Opintojaksoon liittyy kirjallisen tutkimusraportin laatiminen. Kokonaistuntimäärä 135 tuntia vastaa 5 opintopistettä. Opintojakso voidaan tehdä osastolla yhtenä työskentelyjaksona (5 - 10 opintopistettä) tai kahtena työskentelyjaksona eri projekteissa (5 &amp;#43; 5 opintopistettä).&lt;/p&gt;&lt;h5&gt;&lt;b&gt;Arviointimenetelmät
ja –kriteerit &lt;/b&gt;&lt;/h5&gt;&lt;p&gt;Ohjattu tutkimustyö ja siitä kirjoitettu raportti, opintojaksosta ei ole tenttiä. &lt;/p&gt;&lt;p&gt;Hyväksytty/hylätty&lt;br /&gt; &lt;br /&gt; &lt;/p&gt;&lt;h5&gt;&lt;b&gt;Oppimsta
tukevat aktiviteetit ja menetelmät &lt;/b&gt;&lt;/h5&gt;&lt;p&gt;Ohjattu tutkimustyö ja sitä tukeva ohjaus, tapaamiset ohjaajan ja
tutkimusryhmän kanssa, muut mahdolliset opetustapahtumat (esim. seminaarit,
luennot), joihin osallistumisesta sovitaan ohjaajan kanssa.  &lt;/p&gt;&lt;h5&gt;&lt;b&gt;Kohderyhmät &lt;/b&gt;&lt;/h5&gt;&lt;p&gt;Valinnainen opintojakso farmaseutin ja proviisorin koulutusohjelmissa.&lt;/p&gt;&lt;h5&gt;&lt;b&gt;Järjestämisajankohta
opetusperiodin tarkkuudella &lt;/b&gt;&lt;/h5&gt;&lt;p&gt;Sopimuksen mukaan lukuvuoden aikana, periodit 1-4. Ennakkoilmoittautuminen opintojakson vastuuhenkilölle.&lt;/p&gt;&lt;br /&gt;&lt;h5&gt;&lt;b&gt;Opintokokonaisuus&lt;/b&gt;&lt;/h5&gt;&lt;p&gt;Proviisorin koulutusohjelma, valinnaiset opinnot &lt;/p&gt;&lt;br /&gt;&lt;h5&gt;&lt;b&gt;Mahdolliset
opetuskielet &lt;/b&gt;&lt;/h5&gt;&lt;p&gt;
&lt;/p&gt;&lt;p&gt;suomi, ruotsi, englanti&lt;/p&gt;&lt;p&gt;&lt;br /&gt;&lt;/p&gt;&lt;h5&gt;Vastuuhenkilöt&lt;/h5&gt;
&lt;p&gt;Yliopistonlehtori Petteri Piepponen, farmakologian ja lääkehoidon osasto (farmakologian tutkimusprojektit)&lt;/p&gt;
&lt;p&gt;Yliopistonlehtori Marika Pohjanoksa-Mäntylä, farmakologian ja lääkehoidon osasto (kliinisen farmasian tutkimusprojektit)  &lt;br /&gt; &lt;/p&gt;&lt;h5&gt;&lt;b&gt;&lt;br /&gt;EQF-taso&lt;/b&gt;&lt;/h5&gt;&lt;p&gt;ylempi korkeakoulututkinto / EQF-taso 7&lt;/p&gt;&lt;p&gt; &lt;/p&gt;</t>
  </si>
  <si>
    <t>https://sisu.helsinki.fi/staff/studies/teacher//courseunit/otm-8562fd57-84c9-4e34-b613-2f8d40283323/basicinfo</t>
  </si>
  <si>
    <t>Deltagande i ett forskningsprojekt vid avdelningen för farmakologi och farmakoterapi</t>
  </si>
  <si>
    <t>590368 Deltagande i ett forskningsprojekt vid avdelningen för farmakologi och farmakoterapi / omfattning: 3-5 sp / 3 sp av studieavnsnittet används</t>
  </si>
  <si>
    <t>Research Practice at the Division of Pharmacology and Pharmacotherapy</t>
  </si>
  <si>
    <t>590368 Tutkimusharjoittelu farmakologian ja lääkehoidon osastolla / credits: 3-5 cr / 3 cr will be substituted from this course;590368 Työskentely farmakologian ja lääkehoidon osaston tutkimusprojektissa / credits: 3-5 cr / 3 cr will be substituted from this course</t>
  </si>
  <si>
    <t>&lt;h5&gt;Completion methods&lt;/h5&gt;&lt;p&gt;Supervised research work with literature search, data analysis, scientific writing and final report. 5 credits corresponding to 135 hours in total. The course can be agreed to be taken in one working period (5 to 10 credits) in the division or in two working periods, in different projects (5 &amp;#43; 5 credits). &lt;br /&gt;&lt;/p&gt;&lt;h5&gt;Assessment practices and criteria &lt;br /&gt;&lt;/h5&gt;&lt;p&gt;Pass/Fail&lt;/p&gt;&lt;h5&gt;&lt;b&gt;EQF level&lt;/b&gt;&lt;/h5&gt;&lt;p&gt;Master&amp;#39;s / EQF level 7&lt;/p&gt;&lt;p&gt;&lt;/p&gt;&lt;br /&gt;</t>
  </si>
  <si>
    <t>PROV-204</t>
  </si>
  <si>
    <t>Biological drugs II</t>
  </si>
  <si>
    <t>Cerullo Vincenzo;Grönholm Mikaela</t>
  </si>
  <si>
    <t>590239 Biologiset lääkevalmisteet / laajuus: 4 op / Opintojaksosta käytetään 4 op;590239 Biologiset lääkevalmisteet II / laajuus: 4 op / Opintojaksosta käytetään 4 op</t>
  </si>
  <si>
    <t>https://sisu.helsinki.fi/staff/studies/teacher//courseunit/otm-2ade747f-5378-45a3-b104-165f244afa9a/basicinfo</t>
  </si>
  <si>
    <t>590239 Biologiska läkemedel / omfattning: 4 sp / 4 sp av studieavnsnittet används;590239 Biologiska läkemedel II / omfattning: 4 sp / 4 sp av studieavnsnittet används</t>
  </si>
  <si>
    <t>590239 Biological Medicinal Products / credits: 4 cr / 4 cr will be substituted from this course;590239 Biopharmaceuticals II / credits: 4 cr / 4 cr will be substituted from this course</t>
  </si>
  <si>
    <t>&lt;p&gt;After completing the course, the student should&lt;/p&gt;&lt;p&gt;•       understand the key features of biological drugs and pharmaceutical  biotechnology; both traditional and biotechnologically-derived biologics  and advanced therapies&lt;/p&gt;&lt;p&gt;•      have in depth knowledge of advanced  therapies and of recent advances and novel technologies for production,  treatment design and delivery &lt;/p&gt;&lt;p&gt;•      be familiarized with the most important current regulatory aspects of biological drugs&lt;/p&gt;&lt;p&gt;•      have learned about at least one example of taking a biological drug to the market&lt;/p&gt;&lt;p&gt;•      know the ten top selling biological drugs through student presentations&lt;/p&gt;</t>
  </si>
  <si>
    <t>Biological Drugs II consist of lectures about advanced and experimental 
biological drugs, their evaluation and regulation by the Finnish 
Medicines Agency and commercialization and business aspects. Student 
groups present biopharmaceutical case-studies.</t>
  </si>
  <si>
    <t>&lt;h5&gt;Completion methods &lt;/h5&gt;&lt;p&gt;The first lecture is mandatory as the   course content and student assignments are explained in the first   lecture. Attendance to the other lectures is mandatory (max three   absences are allowed).&lt;/p&gt;&lt;h5&gt;Assessment practices and criteria &lt;/h5&gt;&lt;p&gt;The grade is a result of activities and participation during the course, the tasks and group works and the final exam.&lt;/p&gt;&lt;h5&gt;&lt;/h5&gt;&lt;h5&gt;Target groups &lt;/h5&gt;&lt;p&gt;Optional  course for M. Sc. students (Pharmacy &amp;amp; Biosciences). The course can  also be included into B.Sc. Pharm. studies as elective.&lt;/p&gt;&lt;h5&gt;Recommended time or stage of studies for completion &lt;/h5&gt;&lt;p&gt; The course is recommended to take in 3&lt;sup&gt;rd&lt;/sup&gt; or 4&lt;sup&gt;th&lt;/sup&gt; year of studies. In the period 4&lt;/p&gt;&lt;h5&gt;Language of instruction &lt;/h5&gt;&lt;p&gt;The course is taught in English.&lt;/p&gt;&lt;h5&gt;Responsible persons&lt;br /&gt;&lt;/h5&gt;&lt;p&gt;Associate professor Vincenzo Cerullo, Division of Pharmaceutical Biosciences (Vincenzo.cerullo&amp;#64;helsinki.fi)&lt;br /&gt;University Researcher Mikaela Grönholm (Mikaela.Gronholm&amp;#64;helsinki.fi)&lt;/p&gt;&lt;p&gt;&lt;b&gt;EQF level&lt;/b&gt;&lt;/p&gt;&lt;p&gt;Master&amp;#39;s / EQF level 7&lt;/p&gt;</t>
  </si>
  <si>
    <t>PROV-205</t>
  </si>
  <si>
    <t>Lääkeanalytiikan harjoitustyöt</t>
  </si>
  <si>
    <t>&lt;p&gt;Kurssilla jaettava materiaali.&lt;/p&gt;
&lt;p&gt;Euroopan farmakopea (soveltuvin osin).&lt;/p&gt;
&lt;p&gt;Watson David G.: Pharmaceutical Analysis. A Textbook for Pharmacy Students and Pharmaceutical Chemists. (soveltuvin osin).&lt;/p&gt;
&lt;p&gt;Hansen, S.H., Pedersen-Bjergaard, S. ja Rasmussen, K.E. Introduction to pharmaceutical chemical analysis, Wiley, UK. &lt;/p&gt;Mark.
F. Vitha. Chromatography:
Principles and Instrumentation, John Wiley and Sons, Inc.&lt;br /&gt; &lt;br /&gt;</t>
  </si>
  <si>
    <t>Kapp Karmen;Kidron Heidi</t>
  </si>
  <si>
    <t>590240 Instrumenttianalytiikan harjoitustyöt / laajuus: 4 op / Opintojaksosta käytetään 5 op;590240 Lääkeanalytiikan harjoitustyöt / laajuus: 4 op / Opintojaksosta käytetään 5 op</t>
  </si>
  <si>
    <t>&lt;p&gt;Opintojakso edellyttää Lääkeanalytiikan perusteet -opintojakson suoritusta.&lt;/p&gt;</t>
  </si>
  <si>
    <t>&lt;p&gt;Opintojakson suoritettuaan opiskelija:&lt;/p&gt;
&lt;ul&gt;&lt;li&gt;osaa käsitellä biologisia materiaaleja ja lääkevalmisteita kvalitatiivista ja kvantitatiivista analyysia varten sekä suunnitella ja toteuttaa nestekromatografisen analyysin työvaiheet.&lt;/li&gt;&lt;li&gt;ymmärtää, mitä tietoa saadaan kromatogrammista sekä massaspektristä ja osaa tulkita nestekromatografisen analyysin tuloksia. &lt;/li&gt;&lt;li&gt;ymmärtää referenssimateriaalin merkityksen laadunvarmistusanalytiikassa.&lt;/li&gt;&lt;li&gt;osaa kvantitoida analyytin pitoisuuden lääkevalmisteesta käyttäen kalibraatiosuoraa ja sisäisen standardin kalibrointia.&lt;/li&gt;&lt;li&gt;osaa laskea analyytin pitoisuuden keskiarvon, näytteiden välisen keskihajonnan, suhteellisen keskihajonnan, luottamusvälin sekä matriisiefektin vaikutuksen analyytin signaaliin.&lt;/li&gt;&lt;li&gt;tuntee menetelmän validointiohjeet ja osaa suunnitella niiden perusteella keskeiset validointiin liittyvät kokeet. &lt;/li&gt;&lt;/ul&gt;</t>
  </si>
  <si>
    <t>&lt;p&gt;Kurssilla perehdytään biologisten materiaalien ja lääkevalmisteiden analytiikkaan sekä menetelmän validointiin. Tavoitteena on oppia käyttämään analyysilaitteistoja käytännössä ja ymmärtää niiden soveltuvuudet ja rajoitukset. Kurssi antaa käytännön valmiudet analyyttisten menetelmien kehittämiseksi.&lt;/p&gt;</t>
  </si>
  <si>
    <t>&lt;h5&gt;Suoritustavat &lt;/h5&gt;&lt;p&gt;Luennot, ryhmätyöt ja harjoitustyöt.  Opettajina toimivat farmaseuttisen biologian, biofarmasian,  farmaseuttisen kemian ja farmakologian oppiaineen opettajat.  Opintojakson läpäisy edellyttää annettujen oppimistehtävien hyväksyttyä  suorittamista.&lt;/p&gt;&lt;h5&gt;Arviointimenetelmät ja -kriteerit &lt;/h5&gt;&lt;p&gt;Arviointi  asteikolla hyväksytty/hylätty. Arviointi perustuu loppuraportteihin  ja/tai ryhmätyön esityksiin. Opintojakson läpäisy edellyttää kaikkien  annettujen oppimistehtävien hyväksyttyä suorittamista.&lt;/p&gt;&lt;h5&gt;Oppimista tukevat aktiviteetit ja menetelmät &lt;/h5&gt;&lt;p&gt;Ryhmätyöt ja kirjalliset tehtävät. Opetus toteutetaan ongelmalähtöisen oppimisen menetelmin.&lt;/p&gt;&lt;h5&gt;Kohderyhmät &lt;/h5&gt;&lt;p&gt;Valinnainen opintojakso, jota suositellaan ensisijaisesti proviisoriopiskelijoille.&lt;/p&gt;&lt;h5&gt;Järjestämisajankohta opetusperiodin tarkkuudella &lt;/h5&gt;&lt;p&gt;Proviisorin koulutusohjelma, opintojen 4. lukuvuosi, 3. periodi.&lt;/p&gt;&lt;p&gt;Harjoitustöiden aikataulu ilmoitetaan kurssille ilmoittautumisen päättyessä.&lt;/p&gt;&lt;h5&gt;Opintokokonaisuus &lt;/h5&gt;&lt;p&gt;Proviisorin valinnaiset opinnot&lt;/p&gt;&lt;h5&gt;Mahdolliset opetuskielet &lt;/h5&gt;&lt;p&gt;Opetuskieli suomi ja soveltuvin osin englanti.&lt;/p&gt;&lt;h5&gt;EQF-taso&lt;/h5&gt;&lt;p&gt;ylempi korkeakoulututkinto / EQF-taso 7&lt;br /&gt;&lt;/p&gt;&lt;p&gt;&lt;/p&gt;</t>
  </si>
  <si>
    <t>https://sisu.helsinki.fi/staff/studies/teacher//courseunit/otm-0eee97c3-e2dc-41b7-8da6-ecf156596722/basicinfo</t>
  </si>
  <si>
    <t>Analys av läkemedel, praktisk kurs</t>
  </si>
  <si>
    <t>590240 Laborationer i läkemedelsanalytik / omfattning: 4 sp / 5 sp av studieavnsnittet används;590240 Laboratorioner i instrumentalanalytik / omfattning: 4 sp / 5 sp av studieavnsnittet används</t>
  </si>
  <si>
    <t>Pharmaceutical analytics, practical course</t>
  </si>
  <si>
    <t>590240 Drug analysis, practical course / credits: 4 cr / 5 cr will be substituted from this course;590240 Laboratory Work in Instrumental Analysis / credits: 4 cr / 5 cr will be substituted from this course</t>
  </si>
  <si>
    <t>PROV-207</t>
  </si>
  <si>
    <t>Eläinlääkkeiden kehityksen ja käytön erityispiirteet</t>
  </si>
  <si>
    <t>&lt;p&gt;Tentittävä materiaali ilmoitetaan kurssialueella Moodlessa. &lt;/p&gt;&lt;br /&gt; &lt;br /&gt;</t>
  </si>
  <si>
    <t>Sivén Mia</t>
  </si>
  <si>
    <t>590332 Eläinlääkkeiden kehityksen ja käytön erityispiirteet / laajuus: 4 op / Opintojaksosta käytetään 4 op</t>
  </si>
  <si>
    <t>&lt;p&gt;Opintojakson tavoitteena on, että koulutuksen jälkeen opiskelija:&lt;/p&gt;
&lt;p&gt;- tuntee tuotanto- ja lemmikkieläinten lääkkeiden kehityskaaren&lt;/p&gt;
&lt;p&gt;- tuntee eläinlääkeformulaatiot ja niissä käytettävät apuaineet&lt;/p&gt;
&lt;p&gt;- ymmärtää prekliinisen ja kliinisen eläinlääketutkimuksen perusteet&lt;/p&gt;
&lt;p&gt;- tuntee eläinlääkkeiden tuotannon ja laadunvarmistuksen erityispiirteitä&lt;/p&gt;
&lt;p&gt;- ymmärtää eläinlääketutkimuksen myyntilupahakemuksen sisällön&lt;/p&gt;
&lt;p&gt;- ymmärtää eläinlääketurvatoiminnan ja sen merkityksen&lt;/p&gt;
&lt;p&gt;-  tuntee eläinlääkkeiden käytön erityispiirteet&lt;/p&gt;
&lt;p&gt;- saa perustiedot eläinlääkkeiden ympäristövaikutuksista&lt;/p&gt;
&lt;p&gt;- saa perustiedot eläinlääkintää koskevasta lainsäädännöstä ja doping-määräyksistä&lt;/p&gt;
&lt;p&gt;- osaa neuvoa eläinlääkkeiden käyttäjiä asianmukaisesti&lt;/p&gt;</t>
  </si>
  <si>
    <t>Opintojaksossa perehdytään eläinlääkkeiden kehitykseen ja eläinlääkinnän erityispiirteisiin.</t>
  </si>
  <si>
    <t>&lt;p&gt;&lt;b&gt;HUOM! opintojaksoa ei enää järjestetä ja se poistuu opetussuunnitelmasta kokonaan lukuvuonna 2025-26&lt;/b&gt;&lt;/p&gt;&lt;h5&gt;&lt;/h5&gt;&lt;h5&gt;Suoritustavat&lt;/h5&gt;&lt;p&gt;Välitehtävä ja loppukuulustelu. Välitehtävä  suoritetaan vain  lukuvuosina, jolloin opintojakso luennoidaan.  Lukuvuosina, joina kurssia  ei luennoida, opintojakson tenttiminen on  mahdollista luentojakson  Moodlessa olevaan materiaaliin perustuen.  Moodle-alueen avaimen tentin opiskelumateriaalia varten saa  ottamalla  yhteyttä kurssin vastuuhenkilöön (&lt;a href="http://mailto:mia.siven&amp;#64;helsinki.fi" target="_blank" rel="noopener noreferrer"&gt;mia.siven&amp;#64;helsinki.fi&lt;/a&gt;).&lt;/p&gt;&lt;p&gt;&lt;br /&gt;&lt;/p&gt;&lt;h5&gt;Arviointimenetelmät ja -kriteerit&lt;/h5&gt;&lt;p&gt;Arviointi asteikolla 0-5&lt;/p&gt;&lt;p&gt;&lt;/p&gt;&lt;h5&gt;&lt;/h5&gt;&lt;h5&gt;Kohderyhmät&lt;/h5&gt;&lt;p&gt;Valinnainen opintojakso teollisuusfarmasian erikoistumiskoulutuksessa  oleville sekä eläinlääketieteen opiskelijoille.  Opintojakso soveltuu  hyvin myös eläinlääkinnästä kiinnostuneille farmaseutti- ja  proviisoriopiskelijoille, esim. teollisuusfarmasiaan ja farmasian  teknologiaan syventyville proviisoriopiskelijoille ja  jatko-opiskelijoille.&lt;/p&gt;&lt;br /&gt;&lt;h5&gt;Lisätiedot&lt;/h5&gt;&lt;p&gt;Teollisuusfarmasian erikoistumiskoulutuksessa olevat sekä  teollisuusfarmasian pääaine- ja jatko-opiskelijat ovat kurssille  etusijalla.&lt;/p&gt;&lt;br /&gt;&lt;h5&gt;&lt;b&gt;EQF-taso&lt;/b&gt;&lt;/h5&gt;&lt;p&gt;ylempi korkeakoulututkinto / EQF-taso 7&lt;/p&gt;&lt;p&gt;&lt;/p&gt;&lt;br /&gt;</t>
  </si>
  <si>
    <t>Osallistuminen opetukseen;Tentti</t>
  </si>
  <si>
    <t>https://sisu.helsinki.fi/staff/studies/teacher//courseunit/otm-ec396eae-4abb-44c4-8ce7-701f05bcb1a3/basicinfo</t>
  </si>
  <si>
    <t>Specialdrag av utveckling och användning av veterinärä läkemedel</t>
  </si>
  <si>
    <t>590332 Specialdrag av utveckling och andvändning av veterinärä läkemedel / omfattning: 4 sp / 4 sp av studieavnsnittet används</t>
  </si>
  <si>
    <t>Special characteristics of use and development of veterinary medicines</t>
  </si>
  <si>
    <t>590332 Special characteristics of use and development of veterinary medicines / credits: 4 cr / 4 cr will be substituted from this course</t>
  </si>
  <si>
    <t>PROV-209</t>
  </si>
  <si>
    <t>Johdatus nanotieteeseen</t>
  </si>
  <si>
    <t>&lt;p&gt;Luentokalvot&lt;/p&gt;
&lt;p&gt;Kurssin aikana jaettu materiaali ja tieteelliset julkaisut&lt;/p&gt;&lt;br /&gt; &lt;br /&gt;</t>
  </si>
  <si>
    <t>Laaksonen Timo</t>
  </si>
  <si>
    <t>590296 Johdatus nanotieteeseen / laajuus: 4 op / Opintojaksosta käytetään 5 op</t>
  </si>
  <si>
    <t>&lt;p&gt;Yliopiston kemian ja fysiikan peruskurssit ovat hyödyksi, mutta ennakkoluulottomalla avoimella asenteellakin tulisi pärjätä.&lt;/p&gt;</t>
  </si>
  <si>
    <t>&lt;p&gt;Kurssin jälkeen opiskelija:&lt;/p&gt;
&lt;ol&gt;&lt;li&gt;&lt;i&gt;&lt;u&gt;tuntee&lt;/u&gt;&lt;/i&gt; ja &lt;i&gt;&lt;u&gt;pystyy kuvailemaan&lt;/u&gt;&lt;/i&gt; nanotieteen termistön ja peruskäsitteet.&lt;/li&gt;&lt;li&gt;&lt;i&gt;&lt;u&gt;pystyy kuvailemaan&lt;/u&gt;&lt;/i&gt; keskeisimmät ominaisuudet ja ilmiöt jotka määrittelevät nanorakenteet ja -materiaalit, sekä &lt;i&gt;&lt;u&gt;kertomaan&lt;/u&gt;&lt;/i&gt; minkälaisia nanorakenteita ja -materiaaleja on olemassa.&lt;/li&gt;&lt;li&gt;&lt;i&gt;&lt;u&gt;ymmärtää&lt;/u&gt;&lt;/i&gt; ja &lt;i&gt;&lt;u&gt;pystyy kuvailemaan&lt;/u&gt;&lt;/i&gt; mitkä ovat ne molekyylitason vuorovaikutukset jotka vaikuttavat nanomittakaavassa.&lt;/li&gt;&lt;li&gt;&lt;i&gt;&lt;u&gt;pystyy kuvailemaan&lt;/u&gt;&lt;/i&gt; tärkeimpien nanotutkimuksessa käytettävien valmistus- ja tutkimusmenetelmien, sekä keskeisimpien mittalaitteiden toimintaperiaatteet.&lt;/li&gt;&lt;li&gt;&lt;i&gt;&lt;u&gt;osaa itsenäisesti ehdottaa&lt;/u&gt;&lt;/i&gt; ja &lt;i&gt;&lt;u&gt;suunnitella&lt;/u&gt;&lt;/i&gt; miten erilaisia nanorakenteita ja –materiaaleja tulisi karakterisoida.&lt;/li&gt;&lt;li&gt;&lt;i&gt;&lt;u&gt;osaa kertoa&lt;/u&gt;&lt;/i&gt; ja &lt;i&gt;&lt;u&gt;perustella&lt;/u&gt;&lt;/i&gt; minkälaisia nanomateriaaleja pitäisi käyttää eri sovelluksiin.&lt;/li&gt;&lt;/ol&gt;</t>
  </si>
  <si>
    <t>&lt;p&gt;Kurssin aikana opiskelija tulee oppimaan mitä luokitellaan 
nanotieteisiin, miten nanotiede on kehittynyt ja miten se tulee 
vaikuttamaan meidän tulevaisuuteen, mitkä asiat ovat mahdollistaneet 
tutkimuksen nanotieteissä, miten nanorakenteita ja -materiaaleja 
valmistetaan, mitkä ilmiöt ovat vastuussa nanorakenteiden 
ominaisuuksista, mitä nanomateriaaleilla tarkoitetaan ja minkälaisia 
ominaisuuksia niillä on, miten nanomateriaaleja voidaan tutkia ja 
karakterisoida, sekä minkälaisissa sovelluksissa nanomateriaaleja voi 
hyödyntää. Kurssilla esitellään esimerkkejä ajankohtaisista 
saavutuksista nykyaikaisen kemian- ja fysiikan tutkimuksesta jotta 
opiskelija voisi syventää ymmärrystään nanotieteisiin, kuten esimerkiksi
 supramolekyylikemiaa, itsejärjestäytymistä, sekä liposomeien ja muiden 
nanokantajien hyödyntämistä lääkekuljetuksessa.&lt;/p&gt;</t>
  </si>
  <si>
    <t>&lt;h5&gt;Suoritustavat&lt;/h5&gt;&lt;p&gt;Suoritustapa: Osallistuminen kontaktiopetukseen,  viisi kotitehtävää joista jokainen koostuu 2-3 sivun yhteenvedosta  tieteellisestä julkaisusta joka käsittelee nanotieteissä käytettävää  mittaus- tai karakterisointimenetelmää: n. 20-24 h luentoja, n. 25 h  kotitehtäviä ja n. 60 h omatoimista opiskelua.&lt;/p&gt;&lt;h5&gt;Arviointimenetelmät ja -kriteerit&lt;/h5&gt;&lt;p&gt;Arvioidaan asteikolla 0-5. Arvosana perustuu tenttiin ja kotitehtäviin jotka opiskelijat vertaisarvioivat.&lt;/p&gt;&lt;p&gt;&lt;/p&gt;&lt;h5&gt;&lt;/h5&gt;&lt;h5&gt;Kohderyhmät&lt;/h5&gt;&lt;p&gt;Valinnainen opintojakso. Kohderyhmänä proviisori ja biotieteiden maisteriopiskelijat, sekä farmasian-, bio- ja muiden luonnontieteiden jatko-opiskelijat.&lt;/p&gt;&lt;br /&gt;&lt;h5&gt;Suositeltava suoritusajankohta tai -vaihe&lt;br /&gt;&lt;/h5&gt;&lt;p&gt;Kurssi toteutuu, jos ilmoittautuneita on vähintään 15 kpl.&lt;/p&gt;
&lt;p&gt;Kurssi suositellaan suoritettavaksi 4. tai 5. lukuvuoden keväällä tai tarvittaessa jatko-opintojen yhteydessä.&lt;/p&gt;&lt;h5&gt;Opintokokonaisuus&lt;br /&gt;&lt;/h5&gt;&lt;p&gt;Vallinnainen opintojakso proviisorin tutkinnon aineopintoihin. Soveltuu myös Lääketeollisuus ja Viranomaistyö, sekä Tutkimustyö ja Tieteellinen ajattelu–opintopolkuihin. Valinnainen opintojakso farmasian-, bio- ja muiden luonnontieteiden jatko-opiskelijoille.&lt;/p&gt;&lt;br /&gt;&lt;h5&gt;Mahdolliset opetuskielet&lt;/h5&gt;&lt;p&gt;Kurssi luennoidaan suomeksi, mutta  voidaan myös luennoida englanniksi tarpeen vaatiessa. Kurssin tentin voi  suorittaa joko suomeksi, ruotsiksi tai englanniksi.&lt;/p&gt;&lt;h5&gt;&lt;b&gt;EQF-taso&lt;/b&gt;&lt;/h5&gt;&lt;p&gt;ylempi korkeakoulututkinto / EQF-taso 7&lt;/p&gt;&lt;p&gt;&lt;/p&gt;&lt;br /&gt;</t>
  </si>
  <si>
    <t>https://sisu.helsinki.fi/staff/studies/teacher//courseunit/otm-e16107fc-0d50-4e67-b532-82e4375b742d/basicinfo</t>
  </si>
  <si>
    <t>Introduktion i nanovetenskaper</t>
  </si>
  <si>
    <t>&lt;p&gt;Föreläsningsanteckningar&lt;/p&gt;
&lt;p&gt;Kursmaterial och vetenskapliga publikationer utdelade under kursen.&lt;/p&gt;&lt;br /&gt; &lt;br /&gt;</t>
  </si>
  <si>
    <t>590296 Ledning i nanovetenskap / omfattning: 4 sp / 5 sp av studieavnsnittet används</t>
  </si>
  <si>
    <t>&lt;p&gt;Grundkurser i kemi och fysik vid universitetet är fördelaktiga, men man borde också klara sig med en öppen och fördomsfri attityd.&lt;/p&gt;</t>
  </si>
  <si>
    <t>&lt;p&gt;Efter kursen ska studenten:&lt;/p&gt;
&lt;ol&gt;&lt;li&gt;&lt;i&gt;&lt;u&gt;känna till&lt;/u&gt;&lt;/i&gt; terminologin som används inom nanovetenskap och &lt;i&gt;&lt;u&gt;kunna beskriva&lt;/u&gt;&lt;/i&gt; grundbegreppen inom nanovetenskap.&lt;/li&gt;&lt;li&gt;&lt;i&gt;&lt;u&gt;kunna beskriva&lt;/u&gt;&lt;/i&gt; de centrala egenskaperna och fenomen som definierar nanostrukturer och -material och &lt;i&gt;&lt;u&gt;kunna berätta&lt;/u&gt;&lt;/i&gt; hurdana nanostrukturer och -material det finns.&lt;/li&gt;&lt;li&gt;&lt;i&gt;&lt;u&gt;ha en förståelse&lt;/u&gt;&lt;/i&gt;&lt;i&gt;över&lt;/i&gt; och &lt;i&gt;&lt;u&gt;kunna beskriva&lt;/u&gt;&lt;/i&gt; de molekylära interaktioner som förekommer nanonivå.&lt;/li&gt;&lt;li&gt;&lt;i&gt;&lt;u&gt;kunna förklara&lt;/u&gt;&lt;/i&gt; principerna för de centrala framställnings-, forsknings- och karakteriseringsmetoder som används inom nanovetenskaplig forskning.&lt;/li&gt;&lt;li&gt;&lt;i&gt;&lt;u&gt;kunna självständigt föreslå&lt;/u&gt;&lt;/i&gt; och &lt;i&gt;&lt;u&gt;planera&lt;/u&gt;&lt;/i&gt; hur olika typer av nanostrukturer och -material bör karakteriseras.&lt;/li&gt;&lt;li&gt;&lt;i&gt;&lt;u&gt;kunna beskriva&lt;/u&gt;&lt;/i&gt; och &lt;i&gt;&lt;u&gt;motivera&lt;/u&gt;&lt;/i&gt; hurdana nanomaterial bör användas för olika applikationer.&lt;/li&gt;&lt;/ol&gt;</t>
  </si>
  <si>
    <t>&lt;p&gt;Under kursen kommer studenten att lära sig vad som klassificeras som  nanovetenskap, hur nanovetenskapen har utvecklats och hur det kommer att  påverka vår framtid, vad som har möjliggjort forskning inom  nanovetenskap, hur nanostrukturer och -material framställs, vilka  fenomen som är ansvariga för hurdana egenskaper nanomaterial innehar,  vad som menas med nanomaterial och hurdana egenskaper de har, hur man  kan studera och karakterisera nanomaterial, samt i hurdana applikationer  nanomaterial kan användas. Exempel från de senaste framstegen inom  modern kemi- och fysikforskning, såsom supramolekylär kemi,  självorganiserade strukturer, kolbaserade nanomaterial, oorganiska  nanomaterial och utnyttjande av nanovetenskap för läkemedelstransport.&lt;/p&gt;</t>
  </si>
  <si>
    <t>&lt;h5&gt;Prestationssätt&lt;/h5&gt;&lt;p&gt;Genomförning: Deltagande på föreläsningar, fem hemuppgifter av vilka 
varenda en består av en 2-3 sidors sammanfattning av en vetenskaplig 
text som behandlar en mät- eller karakteriseringsteknik som används inom
 nanovetenskaplig forskning. 22 h föreläsningar, 25 h hemuppgifter och 
ca. 60 h självstudier.&lt;/p&gt;&lt;h5&gt;Bedömningsmetoder och kriterier&lt;/h5&gt;&lt;p&gt;Bedöms med en skala från 0-5. Kursvitsordet baserar sig på tentamen (~80%) och hemuppgifter som bedöms av studenterna (~20%)&lt;/p&gt;&lt;p&gt;&lt;/p&gt;&lt;h5&gt;Målgrupper&lt;/h5&gt;&lt;p&gt;Valbar kurs. Målgrupp: Provisor och magistersstuderanden i biovetenskaper, samt doktorander inom farmaci-, bio- och andra naturvetenskaper.&lt;/p&gt;&lt;h5&gt;Rekommenderad tidpunkt för prestationen&lt;/h5&gt;&lt;p&gt;Kursen rekommenderas att genomföras på våren under 4. eller 5. läsåret, eller när lämpligt under doktorandstudier.&lt;/p&gt;&lt;h5&gt;Studiehelhet&lt;br /&gt;&lt;/h5&gt;&lt;p&gt;Valbar studieperiod som ämnesstudier för farmaci magistersexamen  (provisor). Lämpar sig för Läkemedelsindustri och  läkemedelsmyndighetsarbete-, samt Forskningasarbete och Vetenskapligt  tänkande–studieinriktningar. Valbar studieperiod för doktorander inom  farmaci-, bio- och andra naturvetenskaper.&lt;/p&gt;&lt;p&gt;&lt;/p&gt;&lt;h5&gt;Möjliga undervisningsspråk&lt;/h5&gt;&lt;p&gt;Kursen föreläses på finska, men kan också föreläsas på engelska vid behov. Kursens tentamen kan genomföras på finska, svenska elle engelska.&lt;/p&gt;&lt;h5&gt;&lt;b&gt;EQF-nivå&lt;/b&gt;&lt;/h5&gt;&lt;p&gt;högre högskoleexamen / EQF-nivå 7&lt;/p&gt;&lt;p&gt;&lt;/p&gt;&lt;br /&gt;</t>
  </si>
  <si>
    <t>Introduction to nanosciences</t>
  </si>
  <si>
    <t>&lt;p&gt;Lecture notes&lt;/p&gt;
&lt;p&gt;Course material and scientific articles distributed during the course&lt;/p&gt;&lt;br /&gt; &lt;br /&gt;</t>
  </si>
  <si>
    <t>590296 Introduction to nanosciences / credits: 4 cr / 5 cr will be substituted from this course</t>
  </si>
  <si>
    <t>&lt;p&gt;Basic courses in chemistry and physics would be beneficial, but one should also manage with an open-minded attitude.&lt;/p&gt;</t>
  </si>
  <si>
    <t>&lt;p&gt;After the course the student:&lt;/p&gt;
&lt;ol&gt;&lt;li&gt;&lt;i&gt;&lt;u&gt;knows&lt;/u&gt;&lt;/i&gt; the basic terminology used in nanoscience and &lt;i&gt;&lt;u&gt;can explain&lt;/u&gt;&lt;/i&gt; the basic concepts of nanoscience.&lt;/li&gt;&lt;li&gt;&lt;i&gt;&lt;u&gt;can describe&lt;/u&gt;&lt;/i&gt; the essential properties and phenomena that defines nanostructures/-materials and &lt;i&gt;can tell&lt;/i&gt; what kind of nanostructures/-materials there exists.&lt;/li&gt;&lt;li&gt;&lt;i&gt;&lt;u&gt;understands&lt;/u&gt;&lt;/i&gt; and &lt;i&gt;&lt;u&gt;can describe&lt;/u&gt;&lt;/i&gt; the molecular interactions at the nanoscale.&lt;/li&gt;&lt;li&gt;&lt;i&gt; &lt;/i&gt; &lt;i&gt;&lt;u&gt;can describe&lt;/u&gt;&lt;/i&gt; the working principle of the most important fabrication approaches and research and characterization methods used in nanoscience research.&lt;/li&gt;&lt;li&gt;&lt;i&gt;&lt;u&gt;can independently suggest&lt;/u&gt;&lt;/i&gt; and &lt;i&gt;&lt;u&gt;plan&lt;/u&gt;&lt;/i&gt; how different types of nanostructures/-materials should be characterized.&lt;/li&gt;&lt;li&gt;&lt;i&gt;can explain&lt;/i&gt; and &lt;i&gt;justify&lt;/i&gt; what kind of nanostructures/-materials should be used for different applications.&lt;/li&gt;&lt;/ol&gt;</t>
  </si>
  <si>
    <t>&lt;p&gt;During the course the student will learn what is  classified as nanoscience, how nanoscience have evolved and how it will  influence our future, what has enabled research within nanoscience, how  nanostructures and -materials are manufactured, which phenomena are  responsible for nanomaterial properties, what nanomaterials are and what  kind of properties they exhibit, how nanomaterials can be studied and  characterized, and about some applications where nanomaterials can be  used. Examples about current achievements in nanoscience from chemistry  and physics research will be used as examples in order facilitate the  learning of the student about nanoscience, such as supra-molecular  chemistry, self-assembly, and the use of liposomes and other  nanocarriers in drug delivery.&lt;/p&gt;</t>
  </si>
  <si>
    <t>&lt;h5&gt;Completion methods&lt;/h5&gt;&lt;p&gt;Course accomplishment: Participation on  lectures, five home assignments each consisting of a 2-3 page summary of  a scientific text related to a measuring or characterization technique  used in nanoscience research, as well as voluntary participation in five  instrument demonstrations. ca. 20-24 h lectures, ca. 25 h home  assignments and ca. 60 h own studies.&lt;/p&gt;&lt;h5&gt;Assessment practices and criteria&lt;/h5&gt;&lt;p&gt;Assessed on a scale between 0-5. The course grade is based on the exam and home assignments peer reviewed by the students.&lt;/p&gt;&lt;p&gt;&lt;/p&gt;&lt;h5&gt;&lt;/h5&gt;&lt;h5&gt;Target group&lt;/h5&gt;&lt;p&gt;Optional course. Target group: Master´s students in pharmacy and biosciences, and doctoral students in pharmaceutical-, bio- and other natural sciences&lt;/p&gt;&lt;h5&gt;Recommended time or stage of studies for completion&lt;br /&gt;&lt;/h5&gt;&lt;p&gt;It is recommended to take the course during the spring of the 4 &lt;sup&gt;th&lt;/sup&gt; or 5 &lt;sup&gt;th&lt;/sup&gt; year of studies, or as suitable during doctoral studies.&lt;/p&gt;&lt;h5&gt;Study module&lt;br /&gt;&lt;/h5&gt;&lt;p&gt;Optional study module as advanced studies for pharmacy master&amp;#39;s  degree. Fits into the Medical industry and Agency, as well as for  Research and Scientific Thinking study paths. Optional study module for  doctoral students in pharmacy-, bio- and other natural sciences.&lt;/p&gt;&lt;h5&gt;Language of instruction&lt;/h5&gt;&lt;p&gt;The lectures are in Finnish, but can be lectured in English if necessary. The course exam can be made in Finnish, Swedish or English.&lt;/p&gt;&lt;h5&gt;&lt;b&gt;EQF level&lt;/b&gt;&lt;/h5&gt;&lt;p&gt;Master&amp;#39;s / EQF level 7&lt;/p&gt;&lt;p&gt;&lt;/p&gt;&lt;br /&gt;</t>
  </si>
  <si>
    <t>PROV-211</t>
  </si>
  <si>
    <t>Introduction to molecular modelling for life science students</t>
  </si>
  <si>
    <t>Bunker Alexander;Koivuniemi Artturi</t>
  </si>
  <si>
    <t>590287 Fundamentals of Molecular Modeling and Drug Design / laajuus: 5 op / Opintojaksosta käytetään 5 op;590287 Fundamentals of Molecular Modeling and Molecular Dynamic Simulations in Pharmaceutical Research / laajuus: 5 op / Opintojaksosta käytetään 5 op;590287 Introduction to Molecular Modeling and Drug Design / laajuus: 5 op / Opintojaksosta käytetään 5 op;KEM342 Molecular modelling / laajuus: 5 op / Opintojaksosta käytetään  op</t>
  </si>
  <si>
    <t>Osallistuminen opetukseen, Kumpula;Osallistuminen opetukseen, Viikki</t>
  </si>
  <si>
    <t>https://sisu.helsinki.fi/staff/studies/teacher//courseunit/otm-71bebf32-49aa-4de5-8bd2-0de1a4a2ec46/basicinfo</t>
  </si>
  <si>
    <t>590287 Fundamentals of Molecular Modeling and Drug Design / omfattning: 5 sp / 5 sp av studieavnsnittet används;590287 Fundamentals of Molecular Modeling and Molecular Dynamic Simulations in Pharmaceutical Research / omfattning: 5 sp / 5 sp av studieavnsnittet används;590287 Introduction to Molecular Modeling and Drug Design / omfattning: 5 sp / 5 sp av studieavnsnittet används;KEM342 Molecular modelling / omfattning: 5 sp /  sp av studieavnsnittet används</t>
  </si>
  <si>
    <t>&lt;p&gt;Several handouts are sent during the course. The manual of the GroMACS simulation package that is freely available online is, however, a highly recommended complement to my lectures.&lt;/p&gt;&lt;br /&gt; &lt;br /&gt;</t>
  </si>
  <si>
    <t>590287 Fundamentals of Molecular Modeling and Drug Design / credits: 5 cr / 5 cr will be substituted from this course;590287 Fundamentals of Molecular Modeling and Molecular Dynamic Simulations in Pharmaceutical Research / credits: 5 cr / 5 cr will be substituted from this course;590287 Introduction to Molecular Modeling and Drug Design / credits: 5 cr / 5 cr will be substituted from this course;KEM342 Molecular modelling / credits: 5 cr /  cr will be substituted from this course</t>
  </si>
  <si>
    <t>&lt;p&gt;There are no prerequisites or corequisites for this course, it is entirely self contained, however a basic background in physics chemistry and mathematics is helpful.&lt;/p&gt;</t>
  </si>
  <si>
    <t>&lt;p&gt;The course is designed to allow students to understand the role of computational molecular modelling within the greater scheme of life science research. This is a course designed to teach what molecular modelling can do, how it works and what its limitations are, not to teach students how to perform molecular modelling simulations.&lt;/p&gt;</t>
  </si>
  <si>
    <t>The course covers an introduction to all aspects of computational 
molecular modelling including the chemistry, physics, mathematics and 
even philosophy behind the material. The main aim is for the student, 
who in most cases will go on to be an experimental researcher, to obtain
 an intuitive understanding of what molecular modelling is capable of 
and what its limitations are. Material covered includes a background of 
the development of computational modelling, the molecular mechanics 
paradigm, how the equations of motion are solved numerically for the 
systems studied, molecular dynamics simulation, Monte Carlo simulation, 
expanded ensemble simulation and a discussion of computational drug 
design and my own personal research to put the course material in 
context.</t>
  </si>
  <si>
    <t>&lt;h5&gt;Completion methods&lt;/h5&gt;&lt;p&gt;The course involves 32 hours of lectures and help sessions and involves one assignment and an oral examination.&lt;/p&gt;&lt;h5&gt;Assessment practices and criteria&lt;/h5&gt;&lt;p&gt;The course includes one assignment and a 30 minute oral examination.&lt;/p&gt;&lt;p&gt;&lt;/p&gt;&lt;h5&gt;&lt;/h5&gt;&lt;h5&gt;Target groups&lt;/h5&gt;&lt;p&gt;The course is currently taught within the pharmacy degree program, but may also be included in the genetics and molecular biosciences program.&lt;/p&gt;
&lt;p&gt;The course is proposed for inclusion in the master’s program of genetics and molecular biosciences and the master’s program in pharmacy. These two degree programs are most relevant, however, the course is taught with the goal of being relevant to all life science students.&lt;/p&gt;&lt;h5&gt;Teaching period when the course will be offered &lt;/h5&gt;&lt;p&gt;The course will be taught in Kumpula in periods III and IV 
every odd year (2023, 2025 etc.) and in Viikki in every even 
year (2024, 2026 etc.).&lt;/p&gt;&lt;h5&gt; Recommended time or stage of studies for completion &lt;br /&gt; &lt;/h5&gt;&lt;p&gt;Optional advanced course for master´s level studies. &lt;br /&gt;&lt;/p&gt;&lt;br /&gt;&lt;h5&gt;Language of instruction &lt;/h5&gt;&lt;p&gt;Lectures are held in English.&lt;/p&gt;&lt;h5&gt;&lt;b&gt;EQF level&lt;/b&gt;&lt;/h5&gt;&lt;p&gt;Master&amp;#39;s / EQF level 7&lt;/p&gt;&lt;p&gt;&lt;br /&gt;&lt;/p&gt;</t>
  </si>
  <si>
    <t>PROV-214</t>
  </si>
  <si>
    <t>Kliinisten lääketutkimusten perusteet</t>
  </si>
  <si>
    <t>&lt;p&gt;Opintojakson suoritettuaan opiskelija:&lt;/p&gt;
&lt;ul&gt;&lt;li&gt;osaa kuvata ja selittää kliinisen lääketutkimuksen eri vaiheet, tavoitteet, haasteet ja viranomaisvaatimukset&lt;/li&gt;&lt;li&gt;osaa kuvata kliinisiin lääketutkimuksiin liittyvät eettiset periaatteet ja eettiset luvat&lt;/li&gt;&lt;li&gt;ymmärtää erilaiset koejärjestelyt (mm. sokkouttaminen, satunnaistaminen) sekä niiden merkityksen tutkimuksen tuloksille&lt;/li&gt;&lt;li&gt;osaa kuvata tutkimuksen kuluessa tarvittavan ja muodostuvan dokumentaation sekä perustella sen tarkoituksen&lt;/li&gt;&lt;li&gt;osaa kuvata yksittäisen tutkimuksen kulun ja siihen vaikuttavat tekijät&lt;/li&gt;&lt;li&gt;hallitsee kliiniseen tutkimukseen liittyvän materiaalilogistiikan ja tutkimusvalmisteelle asetetut vaatimukset&lt;/li&gt;&lt;li&gt;osaa käyttää työssään kliinisen lääketutkimuksen terminologiaa&lt;/li&gt;&lt;li&gt;osaa etsiä kliinistä lääketutkimusta normittavan lainsäädännön ja ohjeet sekä ymmärtää niiden merkityksen, käytön sekä yhteyden toisiinsa.&lt;/li&gt;&lt;/ul&gt;</t>
  </si>
  <si>
    <t>&lt;p&gt;Opintojaksolla käsitellään kliinisen tutkimuksen eri vaiheet  (I-III(IV)) ja niiden erityispiirteet sekä tutkimusten tekemiseen  vaadittava dokumentaatio. Opintojen kuluessa perehdytään  viranomaisvaatimuksiin, kliinisen lääketutkimuksen tavoitteisiin ja  tulosten käyttötarkoitukseen. Lisäksi opintojaksolla käsitellään  tutkimuksen materiaalivirta, sen hallinnointi ja tutkimusvalmisteelle  asetettavat vaatimukset erilaisissa tutkimusasetelmissa. Esimerkkejä  hyödyntäen käydään läpi kliinisen lääketutkimuksen kulku ja siihen  vaikuttavat tekijät. Opetuksen kuluessa käsitellään kliiniseen  tutkimukseen liittyvää termistöä sekä lainsäädäntöä.&lt;/p&gt;</t>
  </si>
  <si>
    <t>&lt;h5&gt;Suoritustavat&lt;/h5&gt;&lt;p&gt;Opintojakson suorittamisen sisältää sekä kontaktiopetusta että omatoimista  opiskelua, sisältäen tehtävät ja oppimispäiväkirjan. &lt;br /&gt;&lt;/p&gt;&lt;h5&gt;Arviointimenetelmät ja -kriteerit&lt;/h5&gt;&lt;p&gt;Arvioidaan asteikolla 0–5.&lt;/p&gt;&lt;p&gt;Arvosana perustuu tehtäviin ja oppimispäiväkirjaan.&lt;/p&gt;&lt;h5&gt;Oppimista tukevat aktiviteetit ja menetelmät &lt;br /&gt;&lt;/h5&gt;&lt;p&gt;Opintojaksolla käytetään Moodle-oppimisympäristöä.&lt;/p&gt;&lt;p&gt;&lt;/p&gt;&lt;p&gt;&lt;/p&gt;&lt;h5&gt;&lt;/h5&gt;&lt;h5&gt;Kohderyhmät&lt;/h5&gt;&lt;p&gt;Proviisorin tutkinnon valinnaiset aineopinnot. Avoin myös tohtoriopiskelijoille ja muille Helsingin yliopiston maisteriohjelmien opiskelijoille.&lt;br /&gt;&lt;/p&gt;&lt;h5&gt;Suositeltava suoritusajankohta
tai -vaihe &lt;/h5&gt;&lt;p&gt;Opintojakso voidaan suorittaa missä tahansa vaiheessa. Kurssi luennoidaan kolmen vuoden välein. Välivuosina kurssin voi suorittaa Moodlessa annettuun materiaaliin perustuen omatoimisesti.&lt;/p&gt;&lt;h5&gt;Mahdolliset opetuskielet&lt;br /&gt;&lt;/h5&gt;
&lt;p&gt;Opetuskielenä englanti.&lt;/p&gt;
&lt;h5&gt;&lt;b&gt;EQF-taso&lt;/b&gt;&lt;/h5&gt;&lt;p&gt;ylempi korkeakoulututkinto / EQF-taso 7&lt;/p&gt;&lt;p&gt;&lt;/p&gt;&lt;br /&gt;</t>
  </si>
  <si>
    <t>https://sisu.helsinki.fi/staff/studies/teacher//courseunit/otm-10d8af49-7a3f-4e17-84d9-79364de345ff/basicinfo</t>
  </si>
  <si>
    <t>Grunderna i klinisk läkemedelsforskning</t>
  </si>
  <si>
    <t>Basics of Clinical Trial Research</t>
  </si>
  <si>
    <t>&lt;p&gt;By the end of this study course, the student:&lt;/p&gt;
&lt;ul&gt;&lt;li&gt;is able to describe different phases, objectives, challenges and authorisation requirements in clinical trial research&lt;/li&gt;&lt;li&gt;is able to describe ethical principles and ethical approvals involved in clinical trial research&lt;/li&gt;&lt;li&gt;is able to understand research practicalities like blinding, randomisation etc. and is able to describe justification for these as well as reflection to study results&lt;/li&gt;&lt;li&gt;is able to describe the documentation created and required during the research and justify the meaning of these&lt;/li&gt;&lt;li&gt;is able to describe the steps of a clinical trial research and affecting factors for it&lt;/li&gt;&lt;li&gt;manages the material logistics and requirements involved for study material (study product)&lt;/li&gt;&lt;li&gt;understands future trends involved in clinical trial research both in national and international level&lt;/li&gt;&lt;li&gt;is able to use in his/her work the vocabulary and terminology involved in clinical trial research&lt;/li&gt;&lt;li&gt;is able to find the directives, laws, regulations and guidelines for clinical trial research and understands their significance, use and their relationship to each other&lt;/li&gt;&lt;/ul&gt;</t>
  </si>
  <si>
    <t>The study course consists of different phases of clinical research 
(Phase I-III(IV)), their characteristics and required documentation. 
Studies include authorisation requirements, clinical study objectives 
and use of study results. Additionally, studies include material 
logistics, requirements and management of study product as well as 
differences for varying study set ups. Among other things through 
different examples and exercises students gain competence of different 
steps of clinical trial research and factors involved. In addition, 
studies include vocabulary involved to clinical research.</t>
  </si>
  <si>
    <t>&lt;h5&gt;Completion methods&lt;br /&gt;&lt;/h5&gt;&lt;p&gt;Accomplishment of the study course requires approved learning diary and learning assigment.&lt;/p&gt;&lt;h5&gt;Assessment practices and criteria&lt;/h5&gt;&lt;p&gt;Grading is done using scale 0-5.&lt;/p&gt;&lt;p&gt;Grading depends on the marks obtained from the learning diary and assigment.&lt;/p&gt;&lt;h5&gt;Activities and methods in support of learning &lt;br /&gt;&lt;/h5&gt;&lt;p&gt;Study module comprises Moodle learning environment.&lt;/p&gt;&lt;p&gt;&lt;/p&gt;&lt;h5&gt;&lt;/h5&gt;&lt;h5&gt;Target group&lt;/h5&gt;&lt;p&gt;Optional studies of
master’s degree studies in pharmacy. The course is open also for doctoral
students and other master’s degree students in University of Helsinki.&lt;/p&gt;&lt;h5&gt;Recommended time or stage of studies for completion &lt;/h5&gt;&lt;p&gt;Study course can be performed at any stage of the education. Study lecture course is arranged every third year. In other study years the course can be completed independently in Moodle in any time.&lt;/p&gt;&lt;h5&gt;Language of instruction&lt;br /&gt;&lt;/h5&gt;
&lt;p&gt;Teaching language is English.&lt;/p&gt;
&lt;br /&gt;&lt;h5&gt;&lt;b&gt;EQF level&lt;/b&gt;&lt;/h5&gt;&lt;p&gt;Master&amp;#39;s / EQF level 7&lt;/p&gt;</t>
  </si>
  <si>
    <t>PROV-215</t>
  </si>
  <si>
    <t>Farmasian valinnainen harjoittelu I</t>
  </si>
  <si>
    <t>&lt;p&gt;Sovitaan opiskelijakohtaisesti ennen harjoittelujakson alkua harjoittelupaikan vastuuhenkilön ja harjoittelun vastuuhenkilön kanssa.&lt;/p&gt;&lt;br /&gt; &lt;br /&gt;</t>
  </si>
  <si>
    <t>Bollström Heli;Leiman Katja;Sivén Mia</t>
  </si>
  <si>
    <t>PROV-208 Farmasian valinnainen harjoittelu / laajuus: 2-6 op / Opintojaksosta käytetään 2 op;590067 Harjoittelu lääketeollisuudessa / laajuus: 2-6 op / Opintojaksosta käytetään 2 op;590295 Valinnainen harjoittelu / laajuus: 2-6 op / Opintojaksosta käytetään 2 op;590295C Valinnainen harjoittelu lääkealan, terveydenhuollon tai asiantuntijaorganisaatiossa tai sektoritutkimuslaitoksessa / laajuus: 2-6 op / Opintojaksosta käytetään 2 op;590295B Valinnainen harjoittelu lääketeollisuudessa / laajuus: 2-6 op / Opintojaksosta käytetään 2 op;590295A Vapaavalintainen harjoittelu / laajuus: 2-6 op / Opintojaksosta käytetään 2 op</t>
  </si>
  <si>
    <t>&lt;p&gt;Valinnaisen ohjatun harjoittelujakson tavoitteena on antaa opiskelijoille mahdollisuus tutustua lääkehuollon toimintaan ja tehtäviin eri sektoreilla. Työtehtävien tulee olla sellaisia, joissa harjoittelija voi mahdollisimman paljon soveltaa saamaansa koulutusta, ja joista on opiskelijalle hyötyä työelämässä valmistumisen jälkeen. Opintojakson tavoitteet määritellään opiskelijakohtaisesti ennen harjoittelujakson alkua harjoittelupaikan ja opintojakson vastuuhenkilön kanssa.&lt;/p&gt;</t>
  </si>
  <si>
    <t>Harjoittelun sisältö määritellään opiskelijakohtaisesti ennen 
harjoittelujakson alkua harjoittelupaikan ja opintojakson vastuuhenkilön
 kanssa.</t>
  </si>
  <si>
    <t>&lt;h5&gt;Suoritustavat&lt;/h5&gt;&lt;p&gt;1–2 kk harjoittelu opiskelijan itsensä järjestämässä työpaikassa. Harjoitteluksi voidaan lukea myös yliopiston tukema harjoittelu, harjoittelu ulkomailla sekä varusmiespalveluksessa suoritettu reserviupseeri- ja lääkintäkoulutus, jos varusmiespalvelus tapahtuu opintojen aikana. Harjoittelun tulee tapahtua tutkinnon suorittamisen aikana, sen tulee olla ohjattua ja sille tulee olla nimetty vastuuhenkilö. Harjoittelusta tulee sopia vastuuhenkilön kanssa ennalta. Harjoitteluun liittyy harjoittelun sisältöihin valmentava lyhyt kirjallisuuskatsaus sekä harjoitteluraportti. Opintopisteiden saamiseksi opiskelijan tulee toimittaa vastuuhenkilölle työtodistus suoritetusta harjoittelusta sekä tehdä hyväksytysti harjoitteluun liittyvät kirjalliset työt. Tarkemmat ohjeet opintojakson suorittamiseksi on saatavilla Moodle-alueella.&lt;/p&gt;
&lt;p&gt;Yksi täysipäiväinen harjoittelukuukausi vastaa viittä opintopistettä sisältäen hyväksytyt kirjalliset tehtävät. Valinnaisesta harjoittelusta voi saada enintään kymmenen opintopistettä harjoittelupaikkaa kohden. Ylimääräistä sairaala- tai avoapteekkiharjoittelua ei hyväksytä valinnaiseksi harjoitteluksi. Opintosuorituksen lisätietoihin kirjataan harjoittelun suoritusajankohta ja paikka.&lt;/p&gt;Valinnaisen harjoittelujakson voi suorittaa lääkealan eri sektoreilla. 
Ensimmäinen valinnainen harjoittelujakso suoritetaan opintojaksona 
PROV-215 Farmasian valinnainen harjoittelu I ja toinen PROV-219 
Farmasian valinnainen harjoittelu II.&lt;p&gt;&lt;br /&gt;&lt;/p&gt;&lt;p&gt;Valinnaisen harjoittelun ajankohtaa suunnitellessasi 
huomioithan, ettei valinnainen opintojakso mene tutkintoon pakollisena 
kuuluvien opintojen ajoituksen edelle. &lt;br /&gt;&lt;/p&gt;&lt;p&gt;&lt;br /&gt;&lt;/p&gt;&lt;h5&gt;Arviointimenetelmät ja -kriteerit&lt;/h5&gt;&lt;p&gt;Hyväksytty-hylätty&lt;/p&gt;&lt;h5&gt;&lt;b&gt;Kohderyhmä&lt;/b&gt;&lt;/h5&gt;&lt;p&gt;Valinnainen opintojakso farmaseutin ja proviisorin koulutusohjelmiin.&lt;/p&gt;&lt;p&gt;&lt;/p&gt;&lt;h5&gt;Vastuuhenkilö&lt;/h5&gt;&lt;p&gt;Yliopisto-opettaja Katja Leiman: Valinnainen harjoittelu lääkealan eri sektoreilla&lt;/p&gt;
&lt;p&gt;Yliopistonlehtori Heli Bollström: Valinnainen harjoittelu lääketeollisuudessa tai lääketeollisuuteen läheisesti liittyvässä toiminnossa (kuten lääketukku tai lääkealan palveluyritys).&lt;/p&gt;&lt;h5&gt;Suositeltava suoritusajankohta&lt;/h5&gt;&lt;p&gt;Sovitaan opiskelijakohtaisesti yhden valinnaisen harjoittelun vastuuhenkilön kanssa (ks. vastuuhenkilöt).&lt;/p&gt;&lt;h5&gt;&lt;b&gt;EQF-taso&lt;/b&gt;&lt;/h5&gt;&lt;p&gt;ylempi korkeakoulututkinto / EQF-taso 7&lt;/p&gt;&lt;p&gt;&lt;/p&gt;</t>
  </si>
  <si>
    <t>https://sisu.helsinki.fi/staff/studies/teacher//courseunit/otm-699e561b-d9fa-49c2-8cf5-284a033d574a/basicinfo</t>
  </si>
  <si>
    <t>Valfria praktiken i farmaci I</t>
  </si>
  <si>
    <t>590067 Praktik inom läkemedelsindustrin / omfattning: 2-6 sp / 2 sp av studieavnsnittet används;590295A Valfri praktik / omfattning: 2-6 sp / 2 sp av studieavnsnittet används;590295C Valfri praktik inom läkemedelsbranschen, hälsovården, en expertorganisation eller ett sektorforskningsinstitut / omfattning: 2-6 sp / 2 sp av studieavnsnittet används;590295B Valfri praktik inom läkemedelsindustrin / omfattning: 2-6 sp / 2 sp av studieavnsnittet används;590295 Valfria praktiken / omfattning: 2-6 sp / 2 sp av studieavnsnittet används;PROV-208 Valfria praktiken i farmaci / omfattning: 2-6 sp / 2 sp av studieavnsnittet används</t>
  </si>
  <si>
    <t>Optional practical training in pharmacy I</t>
  </si>
  <si>
    <t>590295 Optional Practical Training / credits: 2-6 cr / 2 cr will be substituted from this course;590295A Optional Practical Training / credits: 2-6 cr / 2 cr will be substituted from this course;PROV-208 Optional practical training in pharmacy / credits: 2-6 cr / 2 cr will be substituted from this course;590067 Practical Training in Pharmaceutical Industry / credits: 2-6 cr / 2 cr will be substituted from this course;590295C Valinnainen harjoittelu lääkealan, terveydenhuollon tai asiantuntijaorganisaatiossa tai sektoritutkimuslaitoksessa / credits: 2-6 cr / 2 cr will be substituted from this course;590295B Valinnainen harjoittelu lääketeollisuudessa / credits: 2-6 cr / 2 cr will be substituted from this course</t>
  </si>
  <si>
    <t>PROV-216</t>
  </si>
  <si>
    <t>Molecular Pharmacology</t>
  </si>
  <si>
    <t>Garcia Horsman Arturo;Rantamäki Tomi</t>
  </si>
  <si>
    <t>FARM-404 Farmakologian molekulaariset mekanismit / laajuus: 3 op / Opintojaksosta käytetään 5 op</t>
  </si>
  <si>
    <t>https://sisu.helsinki.fi/staff/studies/teacher//courseunit/otm-dc49490c-bebd-4f85-94e0-db14c4004e42/basicinfo</t>
  </si>
  <si>
    <t>FARM-404 Molekylära mekanismer i farmakologi / omfattning: 3 sp / 5 sp av studieavnsnittet används</t>
  </si>
  <si>
    <t>Molecular Neuropharmacology: A Foundation for Clinical Neuroscience, 
Second Edition, ed. E. Nestler &amp;#43; Lecture materials and provided other 
material</t>
  </si>
  <si>
    <t>FARM-404 Molecular mechanisms in pharmacology / credits: 3 cr / 5 cr will be substituted from this course</t>
  </si>
  <si>
    <t>Basic pharmacology course, e.g. Systematic Pharmacology (FARM-202).</t>
  </si>
  <si>
    <t>This course deepens the understanding of pharmacological mechanisms, especially at the level of molecular signaling.</t>
  </si>
  <si>
    <t>This course deepens the understanding of pharmacological mechanisms, 
especially at the level of molecular signaling. Latest disoveries and 
hypotheses of selected drugs will be presented and discussed. Basic 
pharmacological principles will be revised.</t>
  </si>
  <si>
    <t>&lt;h5&gt;Completion methods&lt;br /&gt;&lt;/h5&gt;&lt;p&gt;22 h lectures, 6 h presentations, 2 h material exam, group work, independent studies&lt;/p&gt;&lt;h5&gt;&lt;/h5&gt;&lt;h5&gt;Assessment practices and criteria &lt;/h5&gt;&lt;p&gt;General grading scale&lt;/p&gt;&lt;h5&gt;Activities and methods in support of learning &lt;/h5&gt;&lt;p&gt;Moodle platform is used during the course.&lt;/p&gt;&lt;h5&gt;&lt;/h5&gt;&lt;h5&gt;Target goups&lt;br /&gt;&lt;/h5&gt;&lt;p&gt;Optional studies. 4. year Master´s students in  Pharmacy (proviisori &amp;#43; International Master´s program), 3rd year  Bachelor students, max 90 students.&lt;/p&gt;&lt;h5&gt;Timing&lt;/h5&gt;&lt;p&gt;Organized annually in April-May. Not organized 2024.&lt;br /&gt;&lt;/p&gt;&lt;br /&gt;&lt;h5&gt;&lt;b&gt;EQF level&lt;/b&gt;&lt;/h5&gt;&lt;p&gt;Master&amp;#39;s / EQF level 7&lt;/p&gt;&lt;h5&gt;&lt;/h5&gt;&lt;p&gt;&lt;br /&gt;&lt;/p&gt;&lt;br /&gt;</t>
  </si>
  <si>
    <t>PROV-217</t>
  </si>
  <si>
    <t>Transporters in drug development</t>
  </si>
  <si>
    <t>Kidron Heidi;Sjöstedt Noora</t>
  </si>
  <si>
    <t>https://sisu.helsinki.fi/staff/studies/teacher//courseunit/otm-c491a036-b071-4399-8477-2034fe8df01f/basicinfo</t>
  </si>
  <si>
    <t>&lt;p&gt;Different sources of study material will be used and distributed through the course Moodle area.&lt;/p&gt;</t>
  </si>
  <si>
    <t>&lt;p&gt;Basic knowledge of pharmacokinetics is recommended.&lt;/p&gt;</t>
  </si>
  <si>
    <t>&lt;p&gt;After the course, students are able to&lt;/p&gt;&lt;ul&gt;&lt;li&gt;Describe the key transporters involved in drug disposition&lt;/li&gt;&lt;li&gt;Discuss the consequences of altered transport (e.g. due to drug interactions, pharmacogenetics and disease) on drug exposure&lt;/li&gt;&lt;li&gt;Discuss the significance of transport in different tissues&lt;/li&gt;&lt;li&gt;Design and analyze data from simple uptake transport experiments&lt;/li&gt;&lt;/ul&gt;</t>
  </si>
  <si>
    <t>&lt;p&gt;The involvement of transporters in drug pharmacokinetics and disease, 
transporter-mediated drug-drug interactions and pharmacogenetics of drug transporters. &lt;i&gt;In vitro&lt;/i&gt; methods and clinical probes to study drug 
transport. Hands-on exercises related to &lt;i&gt;in vitro&lt;/i&gt; transporter studies.&lt;/p&gt;</t>
  </si>
  <si>
    <t>&lt;p&gt;&lt;b&gt;Completion methods &lt;/b&gt;&lt;br /&gt;&lt;/p&gt;&lt;p&gt;Lectures, laboratory practical, computational simulations, assignments.&lt;br /&gt;&lt;/p&gt;&lt;p&gt;&lt;b&gt;Assessment practices and criteria &lt;/b&gt;&lt;br /&gt;&lt;/p&gt;&lt;p&gt;The assignments will be graded 0-5.&lt;br /&gt;&lt;/p&gt;&lt;p&gt;&lt;b&gt;Target groups &lt;/b&gt;&lt;br /&gt;&lt;/p&gt;&lt;p&gt;Students of the Master&amp;#39;s degree in Pharmacy, doctoral researchers in related fields.&lt;/p&gt;&lt;p&gt;&lt;b&gt;Teaching period when the course will be offered&lt;/b&gt;&lt;/p&gt;&lt;p&gt;Period 1.&lt;br /&gt;&lt;/p&gt;&lt;p&gt;&lt;b&gt;Recommended time or stage of studies for completion&lt;/b&gt;&lt;/p&gt;&lt;p&gt;4th or 5th year.&lt;/p&gt;&lt;p&gt;&lt;b&gt;Language of instruction &lt;/b&gt;&lt;br /&gt;&lt;/p&gt;&lt;p&gt;English&lt;/p&gt;&lt;p&gt;&lt;b&gt;EQF level&lt;/b&gt;&lt;/p&gt;&lt;p&gt;Master&amp;#39;s / EQF level 7&lt;/p&gt;&lt;p&gt;&lt;/p&gt;</t>
  </si>
  <si>
    <t>PROV-219</t>
  </si>
  <si>
    <t>Farmasian valinnainen harjoittelu II</t>
  </si>
  <si>
    <t>Sovitaan opiskelijakohtaisesti ennen harjoittelujakson alkua 
harjoittelupaikan vastuuhenkilön ja harjoittelun vastuuhenkilön kanssa.</t>
  </si>
  <si>
    <t>Valinnaisen ohjatun harjoittelujakson tavoitteena on antaa 
opiskelijoille mahdollisuus tutustua lääkehuollon toimintaan ja 
tehtäviin eri sektoreilla. Työtehtävien tulee olla sellaisia, joissa 
harjoittelija voi mahdollisimman paljon soveltaa saamaansa koulutusta, 
ja joista on opiskelijalle hyötyä työelämässä valmistumisen jälkeen. 
Opintojakson tavoitteet määritellään opiskelijakohtaisesti ennen 
harjoittelujakson alkua harjoittelupaikan ja opintojakson vastuuhenkilön
 kanssa.</t>
  </si>
  <si>
    <t>&lt;h5&gt;Suoritustavat&lt;/h5&gt;&lt;p&gt;1–2 kk harjoittelu opiskelijan itsensä  järjestämässä työpaikassa. Harjoitteluksi voidaan lukea myös yliopiston  tukema harjoittelu, harjoittelu ulkomailla sekä varusmiespalveluksessa  suoritettu reserviupseeri- ja lääkintäkoulutus, jos varusmiespalvelus  tapahtuu opintojen aikana. Harjoittelun tulee tapahtua tutkinnon  suorittamisen aikana, sen tulee olla ohjattua ja sille tulee olla  nimetty vastuuhenkilö. Harjoittelusta tulee sopia vastuuhenkilön kanssa  ennalta. Harjoitteluun liittyy harjoittelun sisältöihin valmentava lyhyt  kirjallisuuskatsaus sekä harjoitteluraportti. Opintopisteiden  saamiseksi opiskelijan tulee toimittaa vastuuhenkilölle työtodistus  suoritetusta harjoittelusta sekä tehdä hyväksytysti harjoitteluun  liittyvät kirjalliset työt. Tarkemmat ohjeet opintojakson  suorittamiseksi on saatavilla Moodle-alueella.&lt;/p&gt;&lt;p&gt;Yksi täysipäiväinen harjoittelukuukausi vastaa viittä opintopistettä  sisältäen hyväksytyt kirjalliset tehtävät. Valinnaisesta harjoittelusta  voi saada enintään kymmenen opintopistettä harjoittelupaikkaa kohden.  Ylimääräistä sairaala- tai avoapteekkiharjoittelua ei hyväksytä  valinnaiseksi harjoitteluksi. Opintosuorituksen lisätietoihin kirjataan  harjoittelun suoritusajankohta ja paikka.&lt;/p&gt;&lt;p&gt;Valinnaisen harjoittelujakson voi suorittaa lääkealan eri sektoreilla. Ensimmäinen valinnainen harjoittelujakso suoritetaan opintojaksona PROV-215 Farmasian valinnainen harjoittelu I ja toinen PROV-219 Farmasian valinnainen harjoittelu II. &lt;br /&gt;&lt;/p&gt;&lt;p&gt;Valinnaisen harjoittelun ajankohtaa suunnitellessasi 
huomioithan, ettei valinnainen opintojakso mene tutkintoon pakollisena 
kuuluvien opintojen ajoituksen edelle.&lt;/p&gt;&lt;p&gt;&lt;br /&gt;&lt;/p&gt;&lt;h5&gt;Arviointimenetelmät ja -kriteerit&lt;/h5&gt;&lt;p&gt;Hyväksytty-hylätty&lt;/p&gt;&lt;h5&gt;&lt;b&gt;Kohderyhmä&lt;/b&gt;&lt;/h5&gt;&lt;p&gt;Valinnainen opintojakso farmaseutin ja proviisorin koulutusohjelmiin.&lt;/p&gt;&lt;h5&gt;Vastuuhenkilö&lt;/h5&gt;&lt;p&gt;Yliopisto-opettaja Katja Leiman: Valinnainen harjoittelu lääkealan eri sektoreilla&lt;/p&gt;&lt;p&gt;Yliopistonlehtori Heli Bollström: Valinnainen harjoittelu  lääketeollisuudessa tai lääketeollisuuteen läheisesti liittyvässä  toiminnossa (kuten lääketukku tai lääkealan palveluyritys).&lt;/p&gt;&lt;h5&gt;Suositeltava suoritusajankohta&lt;/h5&gt;&lt;p&gt;Sovitaan opiskelijakohtaisesti yhden valinnaisen harjoittelun vastuuhenkilön kanssa (ks. vastuuhenkilöt).&lt;/p&gt;&lt;h5&gt;&lt;b&gt;EQF-taso&lt;/b&gt;&lt;/h5&gt;&lt;p&gt;ylempi korkeakoulututkinto / EQF-taso 7&lt;/p&gt;</t>
  </si>
  <si>
    <t>https://sisu.helsinki.fi/staff/studies/teacher//courseunit/otm-7cb56d80-c8b2-4d62-82f4-8338f07610d6/basicinfo</t>
  </si>
  <si>
    <t>Valfria praktiken i farmaci II</t>
  </si>
  <si>
    <t>Optional practical training in pharmacy II</t>
  </si>
  <si>
    <t>PROV-302</t>
  </si>
  <si>
    <t>Farmakokinetiikan jatkokurssi I</t>
  </si>
  <si>
    <t>&lt;p&gt;Rowland and Tozer&amp;#39;s Clinical Pharmacokinetics and Pharmacodynamics: Concepts and Applications, Derendorf ja Schmidt 2020, luentomateriaali ja jaettava materiaali. Oppikirja on välttämätön kurssilla.&lt;/p&gt;&lt;br /&gt; &lt;br /&gt;</t>
  </si>
  <si>
    <t>Kidron Heidi;Laaksonen Timo</t>
  </si>
  <si>
    <t>590329 Farmakokinetiikan jatkokurssi I / laajuus: 5 op / Opintojaksosta käytetään 5 op</t>
  </si>
  <si>
    <t>&lt;p&gt;Opiskelija tunnistaa farmakokinetiikan tilamallit, osaa kuvata tärkeimmät famakokineettiset parametrit ja ymmärtää niiden yhteyden fysiologisiin tekijöihin. Opiskelija osaa kuvata ja laskea imeytymiseen, metaboliaan, jakautumiseen ja erittymiseen vaikuttavia tekijöitä. Tietämystä tarvitaan sekä uusien lääkeaineiden ja lääkevalmisteiden kehitystyössä, että lääkkeiden käyttöön liittyvässä neuvonnassa.&lt;/p&gt;</t>
  </si>
  <si>
    <t>&lt;p&gt;Opintojakso syventää tietämystä farmakokinetiikan käsitteistä sekä  farmakokinetiikan, farmakodynamiikan ja fysiologisten tekijöiden  välisistä yhteyksistä. Oppijaksolla perehdytään erityisesti  tunnuslukujen merkitykseen ja farmakokineettisiin laskuihin.  Kineettisten ja dynaamisten tekijöiden kliinistä merkitystä arvioidaan.  Opiskelija osaa ratkaista annetun datan pohjalta farmakokineettisiä  tunnuslukuja ja ongelmia sekä laskien että tietokoneavusteisesti ja  ymmärtää näiden tulosten merkityksen. Kurssilla harjoitellaan  simulaatiomallien rakentamista ja käyttöä sekä tietokoneavusteista  farmakokineettisten ongelmien ratkaisemista.&lt;/p&gt;</t>
  </si>
  <si>
    <t>&lt;p&gt;&lt;b&gt;Suoritustavat &lt;/b&gt;&lt;br /&gt;&lt;/p&gt;&lt;p&gt;Luennot, työpajat, laskuharjoitukset ja tentti. Loppukuulustelu
 sisältää teoriakysymyksiä ja farmakokineettisiä laskuja.&lt;/p&gt;&lt;p&gt;&lt;b&gt;Arviointimenetelmät ja -kriteerit &lt;/b&gt;&lt;br /&gt;&lt;/p&gt;&lt;p&gt;Asteikolla 0-5. Kuulustelussa arvioidaan teoria ja laskut erikseen, 
joista molemmat osiot on suoritettava hyväksytysti, jotta voi saada 
loppuarvosanan.&lt;/p&gt;&lt;p&gt;&lt;b&gt;Oppimista tukevat aktiviteetit ja menetelmät &lt;/b&gt;&lt;br /&gt;&lt;/p&gt;&lt;p&gt;Työpajat ja laskuharjoitukset&lt;br /&gt;&lt;/p&gt;&lt;p&gt;&lt;b&gt;Kohderyhmät &lt;/b&gt;&lt;br /&gt;&lt;/p&gt;&lt;p&gt;Proviisoriopiskelijat, jatko-opiskelijat. Opintojakso erityisesti 
biofarmasian pääaineopiskelijoille. Soveltuu aiheesta kiinnostuneille 
syventäviä opintojaan suorittaville. &lt;/p&gt;&lt;p&gt;&lt;b&gt;Järjestämisajankohta opetusperiodin tarkkuudella &lt;/b&gt;&lt;br /&gt;&lt;/p&gt;&lt;p&gt;4. periodi&lt;br /&gt;&lt;/p&gt;&lt;p&gt;&lt;b&gt;Suositeltava suoritusajankohta tai -vaihe &lt;/b&gt;&lt;/p&gt;Proviisorin koulutusohjelma, farmasian opintojen 4. ja 5. lukuvuosi.&lt;p&gt;&lt;b&gt;Mahdolliset opetuskielet&lt;/b&gt; &lt;br /&gt;&lt;/p&gt;&lt;p&gt;Suomi, englanti. Luennot ja työpajat ovat
 englanniksi, jos kurssilla on ulkomaisia opiskelijoita. &lt;br /&gt;&lt;/p&gt;&lt;p&gt;&lt;b&gt;EQF-taso&lt;/b&gt;&lt;/p&gt;&lt;p&gt;ylempi korkeakoulututkinto / EQF-taso 7&lt;/p&gt;&lt;p&gt;&lt;/p&gt;&lt;br /&gt;</t>
  </si>
  <si>
    <t>https://sisu.helsinki.fi/staff/studies/teacher//courseunit/otm-7eb57df2-e8ba-4c3b-b2ef-0ff1bc3c9c42/basicinfo</t>
  </si>
  <si>
    <t>Fortsättningskurs i farmakokinetik I</t>
  </si>
  <si>
    <t>590329 Fortsättningskurs i farmakokinetik I / omfattning: 5 sp / 5 sp av studieavnsnittet används</t>
  </si>
  <si>
    <t>Advanced course in pharmacokinetics I</t>
  </si>
  <si>
    <t>&lt;p&gt;Rowland and Tozer&amp;#39;s Clinical Pharmacokinetics and Pharmacodynamics: Concepts and Applications, Derendorf ja Schmidt 2020, and lecture material. The textbook is essential for the course.&lt;/p&gt;&lt;br /&gt; &lt;br /&gt;</t>
  </si>
  <si>
    <t>590329 Advanced course in pharmacokinetics I / credits: 5 cr / 5 cr will be substituted from this course</t>
  </si>
  <si>
    <t>&lt;p&gt;A basic course in pharmacokinetics is required before this course.&lt;/p&gt;</t>
  </si>
  <si>
    <t>&lt;p&gt;The student recognizes pharmacokinetic compartmental models, can describe the key pharmacokinetic parameters and understands their connection to physiological factors. The student is able to describe and calculate factors affecting absorption, metabolism, distribution and excretion of drugs. This knowledge is needed both in the development of new drugs and drug formulations and in counseling patients on the use of medicines.&lt;/p&gt;</t>
  </si>
  <si>
    <t>&lt;p&gt;The course deepens the understanding of the pharmacokinetic concepts and
 the links between pharmacokinetics, pharmacodynamics and physiological 
factors. The course is focused on the significance of key parameters and
 their application in pharmacokinetic calculations. The clinical 
relevance of kinetic and dynamic factors is assessed. The student is 
able to solve pharmacokinetic parameters and problems based on the given
 data and understands their significance. During the course, the 
students build simulation models and use applicable software to solve 
pharmacokinetic parameters and problems.&lt;/p&gt;</t>
  </si>
  <si>
    <t>&lt;p&gt;&lt;b&gt;Completion methods &lt;/b&gt;&lt;br /&gt;&lt;/p&gt;&lt;p&gt;Lectures, workshops, exercises and exam. The 
final exam includes theoretical questions and pharmacokinetic 
calculations.&lt;/p&gt;&lt;p&gt;&lt;b&gt;Assessment practices and criteria &lt;/b&gt;&lt;br /&gt;Scale 0-5. In the exam, the theory and calculations are evaluated 
separately. Students must pass both in order to qualify for the final 
score.&lt;/p&gt;&lt;p&gt;&lt;b&gt;Activities and methods in support of learning &lt;/b&gt;&lt;br /&gt;&lt;/p&gt;&lt;p&gt;Workshops and exercises.&lt;/p&gt;&lt;p&gt;&lt;b&gt;Target groups &lt;/b&gt;&lt;br /&gt;&lt;/p&gt;&lt;p&gt;Master’s students in pharmacy and post-graduate students. Course has 
been specially designed for students with biopharmaceutics major. &lt;br /&gt;&lt;/p&gt;&lt;p&gt;&lt;b&gt;Teaching period when the course will be offered &lt;br /&gt;&lt;/b&gt;&lt;/p&gt;&lt;p&gt;4th period&lt;/p&gt;&lt;p&gt;&lt;b&gt;Recommended time or stage of studies for completion&lt;/b&gt;&lt;/p&gt;&lt;p&gt;Pharmacy studies during 4th and 5th year. &lt;br /&gt;&lt;br /&gt;&lt;b&gt;Language of instruction&lt;/b&gt;&lt;/p&gt;&lt;p&gt;Finnish, english. Lectures and workshops are in 
English if there are non-Finnish speaking students in the course.  &lt;/p&gt;&lt;br /&gt;</t>
  </si>
  <si>
    <t>PROV-303</t>
  </si>
  <si>
    <t>Biofarmasian jatkokurssi, luennot</t>
  </si>
  <si>
    <t>&lt;p&gt;Luentokalvot, opiskelijoiden tieteelliset esitykset ja kurssialueelle ladattava oheismateriaali.&lt;br /&gt;&lt;/p&gt;&lt;br /&gt; &lt;br /&gt;</t>
  </si>
  <si>
    <t>Laaksonen Timo;Lauren Patrick</t>
  </si>
  <si>
    <t>590237 Biofarmasian jatkokurssi / laajuus: 3 op / Opintojaksosta käytetään 5 op;590237 Biofarmasian jatkokurssi, luennot / laajuus: 3 op / Opintojaksosta käytetään 5 op</t>
  </si>
  <si>
    <t>&lt;p&gt;Fysikaalinen farmasia (tai vastaava esim. Atkins: Physical Pharmacy) tai  Biofysikaalinen farmasian tai Farmakokinetiikan jatkokurssi I&lt;/p&gt;</t>
  </si>
  <si>
    <t>&lt;p&gt;Opiskelija ymmärtää biofarmasian kokonaisuutena, mihin liittyvät lääkeaine, formulaatio, solut ja ihmisen fysiologia. Opiskelija osaa valmistaa tieteellisen esityksen vertaisarvioitujen julkaisujen perusteella ja esittää sen asiantuntijana sekä toimia vertaisarvioijana muiden tieteellisissä esityksissä.&lt;/p&gt;</t>
  </si>
  <si>
    <t>&lt;p&gt;Kurssilla syvennytään biofarmaseuttisessa tutkimuksessa käytettäviin työkaluihin ja menetelmiin. Kurssillä  
käydään läpi  myös tärkeät elimistön biologiset esteet sekä keskustellaan keinoista niiden läpäisylle. Lisäksi tutustutaan bioteknologisiin lääkkeisiin liittyviin erityispiirteisiin sekä syvennytään erilaisten lääkekantajien käyttötarkoituksiin ja -mahdollisuuksiin.&lt;/p&gt;</t>
  </si>
  <si>
    <t>&lt;p&gt;&lt;b&gt;Suoritustavat&lt;/b&gt;&lt;br /&gt;&lt;/p&gt;&lt;p&gt;Kurssi  suoritetaan tenttimällä ja osallistumalla tieteellisten julkaisujen esitysessioihin. Esityssessioissa jokainen opiskelija pitää power point -esitelmän ja toimii toisen opiskelijan
opponenttina. Opponentti laatii myös lyhyen kirjallisen referaatin esitettävästä julkaisusta.&lt;br /&gt;&lt;/p&gt;&lt;p&gt;&lt;br /&gt;&lt;/p&gt;&lt;p&gt;&lt;b&gt;Arviointimenetelmät ja -kriteerit&lt;/b&gt;&lt;/p&gt;&lt;p&gt;Arviointi asteikolla 0-5.&lt;br /&gt;&lt;/p&gt;&lt;p&gt;&lt;br /&gt;&lt;/p&gt;&lt;p&gt;&lt;b&gt;Oppimista tukevat aktiviteetit ja menetelmät&lt;/b&gt;&lt;/p&gt;&lt;p&gt;Osallistuminen luennoille ja itsenäinen tutustuminen oheismateriaaliin.&lt;br /&gt;&lt;/p&gt;&lt;p&gt;&lt;br /&gt;&lt;/p&gt;&lt;p&gt;&lt;b&gt;Kohderyhmä&lt;/b&gt;&lt;/p&gt;&lt;p&gt;Proviisorin koulutusohjelman opintojakso erityisesti biofarmasian opintosuunnan opiskelijoille.&lt;/p&gt;&lt;br /&gt;&lt;p&gt;&lt;b&gt;Järjestämisajankohta opetusperiodin tarkkuudella&lt;br /&gt;&lt;/b&gt;&lt;/p&gt;&lt;p&gt;Proviisorin koulutusohjelma, farmasian opintojen 4. lukuvuosi, 4. periodi.&lt;/p&gt;&lt;br /&gt;&lt;p&gt;&lt;b&gt;Mahdolliset opetuskielet&lt;/b&gt;&lt;/p&gt;&lt;p&gt;Opetuskieli  on suomi ja englanti.&lt;/p&gt;&lt;p&gt;&lt;br /&gt;&lt;/p&gt;&lt;p&gt;&lt;b&gt;EQF-taso&lt;/b&gt;&lt;/p&gt;&lt;p&gt;ylempi korkeakoulututkinto / EQF-taso 7&lt;/p&gt;&lt;p&gt;&lt;/p&gt;</t>
  </si>
  <si>
    <t>https://sisu.helsinki.fi/staff/studies/teacher//courseunit/otm-fd2cff34-284f-48db-9f45-657bac7df8a1/basicinfo</t>
  </si>
  <si>
    <t>Avancerat biofarmaci, föreläsningar</t>
  </si>
  <si>
    <t>590237 Avancerat biofarmaci / omfattning: 3 sp / 5 sp av studieavnsnittet används;590237 Avancerat biofarmaci, föreläsningar / omfattning: 3 sp / 5 sp av studieavnsnittet används</t>
  </si>
  <si>
    <t>Advanced Biopharmaceutics, Lectures</t>
  </si>
  <si>
    <t>590237 Advanced Biopharmarmaceutics / credits: 3 cr / 5 cr will be substituted from this course;590237 Advanced Biopharmarmaceutics, Lectures / credits: 3 cr / 5 cr will be substituted from this course</t>
  </si>
  <si>
    <t>PROV-304</t>
  </si>
  <si>
    <t>Biofarmasian jatkokurssi, harjoitustyöt</t>
  </si>
  <si>
    <t>&lt;p&gt;Harjoitustyökirja ja muu kurssialueelle ladattava oheismateriaali&lt;/p&gt;&lt;br /&gt; &lt;br /&gt;</t>
  </si>
  <si>
    <t>590289 Biofarmasian jatkokurssi, harjoitustyöt / laajuus: 5 op / Opintojaksosta käytetään 5 op</t>
  </si>
  <si>
    <t>&lt;p&gt;Farmakokinetiikan jatkokurssi ja Fysikaalinen farmasia (tai Biofysikaalinen farmasia)&lt;/p&gt;</t>
  </si>
  <si>
    <t>&lt;p&gt;Harjoitustöiden tavoitteena on oppia ymmärtämään biofarmasiassa käytössä olevia yleisimpiä tutkimusmenetelmiä ja soveltaa näitä käytännön tutkimustyöhön. Harjoitustyöt valmistavat tutkimustulosten ja virhelähteiden analyyttiseen tarkasteluun ja raportointiin.&lt;/p&gt;</t>
  </si>
  <si>
    <t>&lt;p&gt;Harjoitustyöt sisältävät seuraavat neljä jaksoa: &lt;/p&gt;&lt;ol&gt;&lt;li&gt;&lt;i&gt;Dissoluutiokoe: &lt;/i&gt;Dissoluutiokokeita tehdään 
farmaseuttisessa tutkimuksessa nykyään rutiininomaisesti. Tässä työssä opiskelijat suunnittelevat ja toteuttavat dissoluutiokokeen. He analysoivat tuloksensa ja arvioivat, että saavuttako testattava lääkevalmiste EMA:n asettavat biowaiver-kriteerit.&lt;br /&gt;&lt;/li&gt;&lt;li&gt;&lt;i&gt;In vitro solutyö:&lt;/i&gt; Opiskelijat tutustuvat solulaboratoriotyöskentelyyn kasvattamalla soluja kuoppalevyn filttereillä läpäisevyyskoetta varten. Tämän jälkeen tutkitaan lääkeaineiden läpäisevyyttä, eli permeabiliteettiä, näiden kuoppalevyjen avulla. Tuloksista lasketaan lääkeaineille permeaation
nopeusvakiot.&lt;/li&gt;&lt;li&gt;&lt;i&gt;In vivo humaanikinetiikkatyö:&lt;/i&gt;
 Tässä työssä tutkitaan kahden rinnakkaisen valmisteen biologista 
hyväksikäytettävyyttä. Opiskelijoiden omista sylkinäytteistä määritetään lääkeaineen 
pitoisuus, ja lasketaan farmakokineettiset parametrit. Tulosten perusteella arvioidaan, täyttyykö kriteerit bioekvivalenssin osoittamiseksi EMA:n ohjeita seuraten.&lt;br /&gt;&lt;/li&gt;&lt;li&gt;&lt;i&gt;In silico mallitustyö:&lt;/i&gt; Tässä työssä rakennetaan farmakokineettisiä 
malleja käyttämällä PK-simulaatioihin soveltuvia ohjelmia. Simulaatioissa opiskelijat tutkivat mm. kuinka lääkeaineen liukoisuus, dissoluutio ja permeabiliteetti vaikuttavat lääkeaineen pitoisuuksiin plasmassa ja elimistössä. Mallitustyössä tutustutaan myös fysiologiaan perustuvaan farmakokineettiseen mallitukseen eri populaatioissa.&lt;/li&gt;&lt;/ol&gt;</t>
  </si>
  <si>
    <t>&lt;p&gt;&lt;b&gt;Suoritustavat&lt;/b&gt;&lt;br /&gt;&lt;/p&gt;&lt;p&gt;Dissoluutiokokeesta, in vitro solutyöstä ja mallitustyöstä kirjoitetaan lyhyet raportit, joissa käytetyt 
menetelmät ja saadut tulokset esitellään selkeästi. Humaanikinetiikkatyöstä tehdään ryhmässä yhteinen seminaarityylinen esitys. Lopuksi kirjoitetaan artikkelimuotoinen yhteenveto, joka tiivistää kaikki harjoitustyöt yhdeksi kokonaisuudeksi. Kaikki raportit, esitys ja artikkelimuotoinen yhteenveto arvostellaan, joiden keskiarvosta muodostuu kurssin arvosana.&lt;/p&gt;&lt;p&gt;&lt;br /&gt;&lt;/p&gt;&lt;p&gt;&lt;b&gt;Arviointimenetelmät ja -kriteerit&lt;/b&gt;&lt;/p&gt;&lt;p&gt;Arviointi asteikolla 0-5. Kirjallisten töiden ja esityksen perusteella. &lt;br /&gt;&lt;/p&gt;&lt;p&gt;&lt;br /&gt;&lt;/p&gt;&lt;p&gt;&lt;b&gt;Oppimista tukevat aktiviteetit ja menetelmät&lt;/b&gt;&lt;/p&gt;&lt;p&gt;Jokaisella työllä on oma infoluento. Lisäksi kurssialueelle ladataan ennakkomateriaalia, johon tutustumalla saa hyvät eväät laboratoriotyöskentelyyn kyseisissä harjoitustöissä.&lt;br /&gt;&lt;/p&gt;&lt;p&gt;&lt;br /&gt;&lt;/p&gt;&lt;p&gt;&lt;b&gt;Kohderyhmä&lt;/b&gt;&lt;/p&gt;&lt;p&gt;Proviisorin koulutusohjelman opintojakso. Erityisesti biofarmasian opintosuunnan opiskelijoille.&lt;/p&gt;&lt;br /&gt;&lt;p&gt;&lt;b&gt;Järjestämisajankohta opetusperiodin tarkkuudella&lt;br /&gt;&lt;/b&gt;&lt;/p&gt;&lt;p&gt;Proviisorin koulutusohjelma, farmasian opintojen 5. lukuvuosi, 1. ja 2. periodi.&lt;br /&gt;&lt;/p&gt;&lt;br /&gt;&lt;p&gt;&lt;b&gt;Mahdolliset opetuskielet&lt;/b&gt;&lt;/p&gt;&lt;p&gt;Opetuskieli  on suomi ja englanti.&lt;/p&gt;&lt;p&gt;&lt;br /&gt;&lt;/p&gt;&lt;p&gt;&lt;b&gt;EQF-taso&lt;/b&gt;&lt;/p&gt;&lt;p&gt;ylempi korkeakoulututkinto / EQF-taso 7&lt;/p&gt;&lt;p&gt;&lt;/p&gt;</t>
  </si>
  <si>
    <t>https://sisu.helsinki.fi/staff/studies/teacher//courseunit/otm-8834baa8-272b-4647-9649-67e1e902c55f/basicinfo</t>
  </si>
  <si>
    <t>Avancerat biofarmaci, laborationer</t>
  </si>
  <si>
    <t>590289 Avancerat biofarmaci, laborationer / omfattning: 5 sp / 5 sp av studieavnsnittet används</t>
  </si>
  <si>
    <t>Advanced Biopharmaceutics, Laboratory</t>
  </si>
  <si>
    <t>590289 Advanced Biopharmarmaceutics, Laboratory / credits: 5 cr / 5 cr will be substituted from this course</t>
  </si>
  <si>
    <t>PROV-305</t>
  </si>
  <si>
    <t>Farmakokinetiikan jatkokurssi II</t>
  </si>
  <si>
    <t>&lt;p&gt;Kurssilla jaettava materiaali&lt;/p&gt;&lt;br /&gt; &lt;br /&gt;</t>
  </si>
  <si>
    <t>Sjöstedt Noora</t>
  </si>
  <si>
    <t>590279 Farmakokinetiikan jatkokurssi II / laajuus: 4 op / Opintojaksosta käytetään 5 op</t>
  </si>
  <si>
    <t>&lt;p&gt;Kurssin esitietovaatimuksena on ”PROV-302 Farmakokinetiikan jatkokurssi I” tai vastaavat tiedot.&lt;/p&gt;</t>
  </si>
  <si>
    <t>PROV-302 Farmakokinetiikan jatkokurssi I tyyppi: CourseUnit</t>
  </si>
  <si>
    <t>&lt;p&gt;Kurssin jälkeen opiskelija osaa analysoida farmakokineettistä havaintoaineisto ja kehittää farmakokineettisiä simulaatiomalleja eri tilanteisiin. Lisäksi opiskelija osaa tulkita farmakokineettistä havaintoaineistoa monipuolisesti ja soveltaa farmakokineettistä tietoa simulaatioiden tulosten tulkitsemiseen. Opiskelija osaa myös raportoida simulaatioiden menetelmät ja tulokset muodostaen selkeän ja loogisen kokonaisuuden.&lt;/p&gt;</t>
  </si>
  <si>
    <t>&lt;p&gt;Opintojaksolla käsitellään farmakokineettisia tilamalleja, fysiologiaan perustuvia farmakokineettisia malleja sekä farmakokinetiikka/farmakodynamiikkamalleja. Jakso sisältää myös kliinisen farmakokinettisen aineiston analyysiä, farmakokineettisten parametrien ratkaisua ja yksinkertaisten farmakokineettisten simulaatiomallien rakentamista annettujen kysymysten selvittämiseksi. Kurssilla käytetään Stella- ja Phoenix ohjelmistoja, sekä soveltuvaa fysiologiaan perustuvan mallituksen ohjelmistoa. Simulaatioiden tulokset raportoidaan kirjallisessa muodossa.&lt;/p&gt;</t>
  </si>
  <si>
    <t>&lt;h5&gt;Suoritustavat&lt;/h5&gt;&lt;p&gt;Opintojakson aikana opiskelijat suorittavat  itsenäisesti simulaatioharjoituksia ja koostavat näistä kolme erillistä  raporttia. Osa itsenäisestä työskentelystä on toteutettava yliopiston  atk-tilassa, jossa kurssilla käytetyt ohjelmistot ovat saatavilla.  Työskentelyn tueksi järjestetään kurssiaikataulun mukaisia  lähiopetustilaisuuksia. Kurssisuorituksen saaminen edellyttää  simulaatioharjoitusten suorittamista ja raporttien hyväksymistä.&lt;/p&gt;&lt;h5&gt;Arviointimenetelmät ja -kriteerit&lt;/h5&gt;&lt;p&gt;Arviointi perustuu kurssin aikana palautettuihin raportteihin. Arviointi suoritetaan asteikolla hyväksytty – hylätty.&lt;/p&gt;&lt;p&gt;&lt;/p&gt;&lt;h5&gt;Oppimista tukevat aktiviteetit ja opetusmenetelmät&lt;/h5&gt;&lt;p&gt;Opiskelijat suoritttavat farmakokineettisiä simulaatioita soveltuvilla ohjelmistoilla.&lt;/p&gt;&lt;p&gt;&lt;/p&gt;&lt;h5&gt;&lt;/h5&gt;&lt;h5&gt;Kohderyhmät&lt;/h5&gt;&lt;p&gt;Proviisorin koulutusohjelman valinnainen opintojakso.&lt;/p&gt;&lt;h5&gt;Suositeltava suoritusajankohta tai -vaihe&lt;br /&gt;&lt;/h5&gt;&lt;p&gt;Proviisorin koulutusohjelma, farmasian opintojen 5. lukuvuosi, kevätlukukausi&lt;/p&gt;&lt;h5&gt;Mahdolliset opetuskielet&lt;/h5&gt;&lt;p&gt;Opetuskieli suomi/englanti&lt;/p&gt;&lt;h5&gt;&lt;b&gt;EQF-taso&lt;/b&gt;&lt;/h5&gt;&lt;p&gt;ylempi korkeakoulututkinto / EQF-taso 7&lt;/p&gt;</t>
  </si>
  <si>
    <t>https://sisu.helsinki.fi/staff/studies/teacher//courseunit/otm-32518390-e78a-48a2-9f30-0a47da58eb09/basicinfo</t>
  </si>
  <si>
    <t>Avancerat farmakokinetik II</t>
  </si>
  <si>
    <t>590279 Avancerat farmakokinetik II / omfattning: 4 sp / 5 sp av studieavnsnittet används</t>
  </si>
  <si>
    <t>Advanced Pharmacokinetics II</t>
  </si>
  <si>
    <t>&lt;p&gt;Materials distributed during the course&lt;/p&gt;&lt;br /&gt; &lt;br /&gt;</t>
  </si>
  <si>
    <t>590279 Advanced Pharmacokinetics II / credits: 4 cr / 5 cr will be substituted from this course</t>
  </si>
  <si>
    <t>&lt;p&gt;A prerequisite for taking this course is completion of “PROV-302 Advanced pharmacokinetics I” or equivalent knowledge on pharmacokinetics.&lt;/p&gt;</t>
  </si>
  <si>
    <t>&lt;p&gt;After this course, students will be able to analyze pharmacokinetic data and develop pharmacokinetic models for different purposes. In addition, students are able to interpret pharmacokinetic data from different perspectives and apply pharmacokinetic knowledge to interpret simulation results. Finally, students are able to describe and report methods and results of simulations in a clear and logical manner.&lt;/p&gt;</t>
  </si>
  <si>
    <t>&lt;p&gt;The course covers compartmental pharmacokinetic models, physiologically-based pharmacokinetic models as well as pharmacokinetic/pharmacodynamic models. The course also contains analysis of clinical pharmacokinetic data, solving of pharmacokinetic parameters and construction of simple pharmacokinetic models to answers given questions. Stella, Phoenix and Simcyp software are used during the course. Students will present their results in written reports.&lt;/p&gt;</t>
  </si>
  <si>
    <t>&lt;h5&gt;Completion methods&lt;/h5&gt;&lt;p&gt;During the course, students perform  simulation exercises independently and compile three separate reports  describing their results. Simulations are performed on university  premises, where students will have access to the required software. The  teacher will be present on three to five occasions to support  independent work. The timing of these sessions will be agreed upon with  the students at the beginning of the course. To pass the course,  students must complete the exercises and provide written reports of the  results.&lt;/p&gt;&lt;h5&gt;Assessment practices and criteria&lt;/h5&gt;&lt;p&gt;The evaluation will be based on the acceptance of the generated reports on a Pass – Fail scale.&lt;/p&gt;&lt;h5&gt;Activities and teaching methods in support of learning&lt;/h5&gt;&lt;p&gt;Students perform hands-on simulation exercises with relevant pharmacokinetic software.&lt;/p&gt;&lt;p&gt;&lt;/p&gt;&lt;p&gt;&lt;/p&gt;&lt;h5&gt;&lt;/h5&gt;&lt;h5&gt;Target groups&lt;/h5&gt;&lt;p&gt;M. Pharm students&lt;/p&gt;&lt;h5&gt;Recommended time or stage of studies for completion&lt;br /&gt;&lt;/h5&gt;&lt;p&gt;M. Pharm students 5. year, spring term&lt;/p&gt;&lt;h5&gt;Language of instruction&lt;/h5&gt;&lt;p&gt;Language Finnish/English&lt;/p&gt;&lt;h5&gt;&lt;b&gt;EQF level&lt;/b&gt;&lt;/h5&gt;&lt;p&gt;Master&amp;#39;s / EQF level 7&lt;/p&gt;&lt;p&gt;&lt;/p&gt;</t>
  </si>
  <si>
    <t>PROV-306</t>
  </si>
  <si>
    <t>Biofarmaseuttinen laboratorioharjoittelu</t>
  </si>
  <si>
    <t>&lt;p&gt;Oppimateriaalina on kulloinkin tutkimussuunnitelmaan liittyvä kirjallisuus.&lt;/p&gt;&lt;br /&gt; &lt;br /&gt;</t>
  </si>
  <si>
    <t>590292 Biofarmaseuttinen laboratorioharjoittelu / laajuus: 2 op / Opintojaksosta käytetään 5 op;590292 Laboratorioharjoittelu / laajuus: 2 op / Opintojaksosta käytetään 5 op</t>
  </si>
  <si>
    <t>&lt;p&gt;Farmaseutin tutkinto tai muu riittävä tausta&lt;/p&gt;</t>
  </si>
  <si>
    <t>&lt;p&gt;Laboratorioharjoittelu valmistaa opiskelijaa itsenäiseen tutkimustyöhön, ja antaa perusvalmiuksia laboratoriotyöskentelyyn.&lt;/p&gt;</t>
  </si>
  <si>
    <t>&lt;p&gt;Laboratoriotyöskentelyn tulee olla yhtäjaksoista vähintään 2 kk. Opintopisteet määräytyvät harjoittelun laajuuden mukaan.&lt;/p&gt;</t>
  </si>
  <si>
    <t>&lt;p&gt;&lt;b&gt;Suoritustavat &lt;/b&gt;&lt;br /&gt;&lt;/p&gt;&lt;p&gt;Ennen laboratorioharjoittelun aloittamista opiskelija kirjoittaa lyhyen 
 tutkimussuunnitelman. Laboratorioharjoittelun päätyttyä opiskelija 
tekee loppuraportin harjoittelustaan.&lt;/p&gt;&lt;p&gt;&lt;b&gt;Arviointimenetelmät ja -kriteerit &lt;/b&gt;&lt;br /&gt;&lt;/p&gt;&lt;p&gt;Hyväksytty-hylätty&lt;/p&gt;&lt;p&gt;&lt;b&gt;Kohderyhmät &lt;/b&gt;&lt;br /&gt;&lt;/p&gt;&lt;p&gt;Proviisorin koulutusohjelman opintojakso, valinnainen.&lt;/p&gt;&lt;p&gt;Proviisori- ja biotieteiden opiskelijat&lt;/p&gt;&lt;p&gt;&lt;b&gt;Järjestämisajankohta opetusperiodin tarkkuudella &lt;/b&gt;&lt;br /&gt;&lt;/p&gt;&lt;p&gt;Sovitaan vastuuprofessorin kanssa tapauskohtaisesti&lt;/p&gt;&lt;p&gt;&lt;b&gt;Suositeltava suoritusajankohta tai -vaihe &lt;/b&gt;&lt;br /&gt;&lt;/p&gt;&lt;p&gt;4. tai 5. vuosi&lt;br /&gt;&lt;/p&gt;&lt;b&gt;Mahdolliset opetuskielet &lt;/b&gt;&lt;br /&gt;&lt;p&gt;Suomi, ruotsi, englanti&lt;/p&gt;&lt;p&gt;&lt;b&gt;EQF-taso&lt;/b&gt;&lt;/p&gt;&lt;p&gt;ylempi korkeakoulututkinto / EQF-taso 7&lt;/p&gt;&lt;p&gt;&lt;/p&gt;</t>
  </si>
  <si>
    <t>https://sisu.helsinki.fi/staff/studies/teacher//courseunit/otm-ee60a5dd-d4c1-4b24-a91e-f4c6881cb066/basicinfo</t>
  </si>
  <si>
    <t>Laboratoriepraktik i biofarmaci</t>
  </si>
  <si>
    <t>590292 Laboratoriepraktik i biofarmaci / omfattning: 2 sp / 5 sp av studieavnsnittet används;590292 Laboratorioharjoittelu / omfattning: 2 sp / 5 sp av studieavnsnittet används</t>
  </si>
  <si>
    <t>Biopharmaceutical laboratory practice</t>
  </si>
  <si>
    <t>590292 Biopharmaceutical laboratory practice / credits: 2 cr / 5 cr will be substituted from this course;590292 Laboratorioharjoittelu / credits: 2 cr / 5 cr will be substituted from this course</t>
  </si>
  <si>
    <t>PROV-307</t>
  </si>
  <si>
    <t>Biofarmasian kirjatentti/katsaus</t>
  </si>
  <si>
    <t>&lt;p&gt;Erikseen oppijakson vastuuhenkilön kanssa sovittava kirjallisuus. Oppimateriaalin laajuus riippuu valittavien opintopisteiden suoritusmäärästä (3-5 op), n. 100 sivua / 1 op.&lt;/p&gt;&lt;br /&gt; &lt;br /&gt;</t>
  </si>
  <si>
    <t>Cerullo Vincenzo;Kidron Heidi;Urtti Arto;Yliperttula Marjo</t>
  </si>
  <si>
    <t>590286 Biofarmasian kirjatentti / laajuus: 1-3 op / Opintojaksosta käytetään 3 op</t>
  </si>
  <si>
    <t>&lt;p&gt;Proviisorin aineopinnot&lt;/p&gt;</t>
  </si>
  <si>
    <t>&lt;p&gt;Opiskelija syventyy valitsemansa biofarmaseuttisen ja/tai farmakokineettisen tutkimuksen osa-alueeseen/alueisiin. Opintojakson jälkeen opiskelija osaa analysoida ja soveltaa kyseisen aihealueen tietoa esim. tutkimustyössään.&lt;/p&gt;</t>
  </si>
  <si>
    <t>&lt;p&gt;Kirjallisuus sovitaan erikseen opiskelijan mielenkiinnon kohteiden mukaan.&lt;/p&gt;&lt;p&gt;Tenttiin ilmoittauduttaessa merkitään tentittävä kirja, opintopistemäärä ja sivut, jotka opiskelija tenttii.&lt;/p&gt;</t>
  </si>
  <si>
    <t>&lt;b&gt;Suoritustavat &lt;/b&gt;&lt;br /&gt;&lt;p&gt;Itsenäinen opiskelu, tentti.&lt;/p&gt;&lt;p&gt;&lt;br /&gt;&lt;/p&gt;&lt;p&gt;&lt;b&gt;Arviointimenetelmät ja -kriteerit &lt;/b&gt;&lt;br /&gt;&lt;/p&gt;&lt;p&gt;Tentti, arvioidaan asteikolla 0-5&lt;br /&gt;&lt;/p&gt;&lt;p&gt;&lt;br /&gt;&lt;/p&gt;&lt;p&gt;&lt;b&gt;Kohderyhmät &lt;/b&gt;&lt;br /&gt;&lt;/p&gt;&lt;p&gt;Proviisoriopiskelijat, vaihto-opiskelijat&lt;/p&gt;&lt;p&gt;&lt;br /&gt;&lt;/p&gt;&lt;p&gt;&lt;b&gt;Suositeltava suoritusajankohta tai -vaihe &lt;/b&gt;&lt;/p&gt;&lt;p&gt;Proviisorin koulutusohjelma, farmasian opintojen 4. ja 5. lukuvuosi.&lt;/p&gt;&lt;p&gt;Tenttipäivä sovitaan erikseen opintojakson vastuuhenkilön kanssa.&lt;/p&gt;&lt;p&gt;&lt;br /&gt;&lt;/p&gt;&lt;p&gt;&lt;b&gt;Mahdolliset opetuskielet &lt;/b&gt;&lt;br /&gt;&lt;/p&gt;&lt;p&gt;Suomi, ruotsi englanti&lt;/p&gt;&lt;p&gt;&lt;br /&gt;&lt;/p&gt;&lt;p&gt;&lt;b&gt;EQF-taso&lt;/b&gt;&lt;/p&gt;&lt;p&gt;ylempi korkeakoulututkinto / EQF-taso 7&lt;/p&gt;&lt;p&gt;&lt;/p&gt;</t>
  </si>
  <si>
    <t>Itsenäinen työskentely;Tentti</t>
  </si>
  <si>
    <t>https://sisu.helsinki.fi/staff/studies/teacher//courseunit/otm-1fab8ddf-58bc-480c-a433-476fd7ff6376/basicinfo</t>
  </si>
  <si>
    <t>Boktentamen/översikt i biofarmaci</t>
  </si>
  <si>
    <t>&lt;p&gt;Överenskommes med studieperiodens ansvarsperson. Studiematerialets  omfattning bestäms på basen av hur många studiepoäng studenten väljer  att utföra (3-5 sp), ca.. 100 sidor / 1 sp.&lt;/p&gt;&lt;br /&gt; &lt;br /&gt;</t>
  </si>
  <si>
    <t>590286 Boktentamen i biofarmaci / omfattning: 1-3 sp / 3 sp av studieavnsnittet används</t>
  </si>
  <si>
    <t>&lt;p&gt;Ämnesstudier i provisorsexamen&lt;/p&gt;</t>
  </si>
  <si>
    <t>&lt;p&gt;Studenten fördjupar sig i egen valda biofarmaceutiska och/eller  farmakokinetiska forskningsområden. Studenten kan efter studieperioden  analysera och tillämpa kunskapen om det ifrågavarande ämnesområdet t.ex.  i sitt forskningsarbete.&lt;/p&gt;</t>
  </si>
  <si>
    <t>&lt;p&gt;Litteratur överenskommes skilt utgående från studentens intresseområden.&lt;/p&gt;&lt;p&gt;Boken eller materialet som skall tentas och antalet studiepoäng registreras i samband med anmälningen till tentamen.&lt;/p&gt;</t>
  </si>
  <si>
    <t>&lt;h5&gt;Målgrupper&lt;/h5&gt;&lt;p&gt;Provisorstuderande, valbar.&lt;/p&gt;&lt;br /&gt;&lt;h5&gt;När studieavsnittet ordnas&lt;br /&gt;&lt;/h5&gt;&lt;p&gt;Tentamensdatum överenskommes skilt med studieperiodens ansvariga lärare/person&lt;/p&gt;&lt;br /&gt;&lt;h5&gt;EQF-nivå&lt;/h5&gt;&lt;p&gt;högre högskoleexamen / EQF-nivå 7&lt;/p&gt;</t>
  </si>
  <si>
    <t>Book exam/review in biopharmaceutics</t>
  </si>
  <si>
    <t>&lt;p&gt;Agreed with the responsible person of the course The scope of the study material is determined based on how many credits the student chooses to perform (3-5 cr), ca.. 100 pages / 1 cr.&lt;/p&gt;&lt;br /&gt; &lt;br /&gt;</t>
  </si>
  <si>
    <t>590286 Bookexam in biopharmaceutics / credits: 1-3 cr / 3 cr will be substituted from this course</t>
  </si>
  <si>
    <t>&lt;p&gt;Subject Studies in the Master&amp;#39;s Degree in Pharmacy&lt;/p&gt;</t>
  </si>
  <si>
    <t>&lt;p&gt;The students deepen their knowledge in biopharmaceutical and/or pharmacokinetic research areas that are relevant for themselves. The students can after the course analyze and make use of the knowledge of the particular subject area e.g. in their research.&lt;/p&gt;</t>
  </si>
  <si>
    <t>&lt;p&gt;Literature is agreed separately on the basis of the interest areas of the students.&lt;/p&gt;&lt;p&gt;The book or the study material to be examined, and the number of  credits are recorded in connection with the registration for the exam.&lt;/p&gt;</t>
  </si>
  <si>
    <t>&lt;b&gt;Completion methods &lt;/b&gt;&lt;br /&gt;&lt;p&gt;Independent studies, exam&lt;br /&gt;&lt;/p&gt;&lt;p&gt;&lt;b&gt;Assessment practices and criteria &lt;/b&gt;&lt;br /&gt;Exam, graded 0-5.&lt;/p&gt;&lt;p&gt;&lt;b&gt;Target groups&lt;/b&gt;&lt;/p&gt;&lt;p&gt;Students for Master&amp;#39;s degree in Pharmacy&lt;br /&gt;&lt;/p&gt;&lt;p&gt;&lt;b&gt;Recommended time or stage of studies for completion &lt;/b&gt;&lt;br /&gt;&lt;/p&gt;&lt;p&gt; 4. and 5. year students. Exam date is separately agreed with the responsible person of the course.&lt;/p&gt;&lt;p&gt;&lt;b&gt;Language of instruction &lt;/b&gt;&lt;br /&gt;&lt;/p&gt;&lt;p&gt;Finnish, Swedish and English&lt;/p&gt;&lt;p&gt;&lt;b&gt;EQF level&lt;/b&gt;&lt;/p&gt;&lt;p&gt;Master&amp;#39;s / EQF level 7&lt;/p&gt;&lt;p&gt;&lt;/p&gt;</t>
  </si>
  <si>
    <t>PROV-308</t>
  </si>
  <si>
    <t>Cells – biomaterial interactions, pharmaceutical and medical applications</t>
  </si>
  <si>
    <t>Harjumäki Riina</t>
  </si>
  <si>
    <t>590284 Biomateriaalit farmaseuttisissa ja lääketieteellisissä sovelluksissa / laajuus: 3 op / Opintojaksosta käytetään 3 op;590284 Biomaterials in Pharmaceutical and Medical Applications / laajuus: 3 op / Opintojaksosta käytetään 3 op;590284 Cells - Biomaterials interactions, Pharmaceutical and medical applications / laajuus: 3 op / Opintojaksosta käytetään 3 op</t>
  </si>
  <si>
    <t>https://sisu.helsinki.fi/staff/studies/teacher//courseunit/otm-5b2ab701-9daf-4f3c-81f9-822c91146dba/basicinfo</t>
  </si>
  <si>
    <t>Cells - Biomaterials interactions, pharmaceutical and medical applications</t>
  </si>
  <si>
    <t>590284 Biomaterial inom Farmaceutiska och Medicinska Applikationer / omfattning: 3 sp / 3 sp av studieavnsnittet används;590284 Biomaterials in Pharmaceutical and Medical Applications / omfattning: 3 sp / 3 sp av studieavnsnittet används;590284 Cells - Biomaterials interactions, Pharmaceutical and medical applications / omfattning: 3 sp / 3 sp av studieavnsnittet används</t>
  </si>
  <si>
    <t>590284 Biomaterials in Pharmaceutical and Medical Applications / credits: 3 cr / 3 cr will be substituted from this course;590284 Cells - Biomaterials interactions, Pharmaceutical and medical applications / credits: 3 cr / 3 cr will be substituted from this course</t>
  </si>
  <si>
    <t>&lt;p&gt;After this course, the students will know various applications of biomaterials in pharmaceutics and medicine. Students will know how to control biomaterial properties to meet the particular interactions with cells. The goal is that students will be able to choose and design the correct type of biomaterials in the desired application. After the course, the students will have the appropriate knowledge to follow the development of the biomaterials field, the up-to-date applications, and the visions for the future.&lt;/p&gt;</t>
  </si>
  <si>
    <t>The aim of this lecture course is to introduce cell-biomaterial 
interactions in pharmaceutical and medical applications. This course 
covers basic cell and stem cell biology, natural cellular environment, 
spatiotemporal control of biomaterial properties at the macroscopic and 
microscopic levels, high throughput screening of biomaterials, 
functionalization of biomaterials, biomimetic materials, hydrogels, 
biomedical applications of biomaterials, cell type-specific responses to
 biomaterials, &lt;i&gt;in vitro&lt;/i&gt; (for example bioreactors) and &lt;i&gt;in vivo&lt;/i&gt;
 (for example host responses) systems, techniques to study 
cell-biomaterial interactions, and infrastructure of the biomaterials 
industry.</t>
  </si>
  <si>
    <t>&lt;h5&gt;Completion methods&lt;/h5&gt;&lt;p&gt;Lectures and final examination&lt;/p&gt;&lt;h5&gt;Assessment practices and criteria&lt;/h5&gt;&lt;p&gt;Rating scale 0-5&lt;/p&gt;&lt;p&gt;&lt;/p&gt;&lt;h5&gt;&lt;/h5&gt;&lt;h5&gt;Target groups&lt;/h5&gt;&lt;p&gt;This course is suitable for Master’s and postgraduate studies including pharmacy studies. The course is open to everyone who is interested in biomaterials.&lt;/p&gt;&lt;h5&gt;Teaching period when the course will be offered&lt;/h5&gt;&lt;p&gt;This course will be lectured in spring term.&lt;/p&gt;&lt;h5&gt;Language of instruction&lt;/h5&gt;&lt;p&gt;The lectures and exams are in English.&lt;/p&gt;&lt;h5&gt;EQF level&lt;/h5&gt;&lt;p&gt;Master&amp;#39;s / EQF level 7&lt;/p&gt;</t>
  </si>
  <si>
    <t>PROV-401</t>
  </si>
  <si>
    <t>Luonnonaineiden eristys ja analytiikka</t>
  </si>
  <si>
    <t>&lt;p&gt;Kurssilla jaettava materiaali.&lt;/p&gt;
&lt;p&gt;Kurt Hostettmann, Mahabir P. Gupta, Andrew Marston, Emerson Ferreira Queiroz: Handbook of Strategies for the Isolation of Bioactive Natural Products. Science Press, Beijing ISBN 978-7-03-029040-3&lt;/p&gt;&lt;br /&gt; &lt;br /&gt;</t>
  </si>
  <si>
    <t>Kapp Karmen</t>
  </si>
  <si>
    <t>590320 Luonnonaineiden eristys ja analytiikka / laajuus: 5 op / Opintojaksosta käytetään 5 op</t>
  </si>
  <si>
    <t>&lt;p&gt;Opintojakson suoritettuaan opiskelija: &lt;/p&gt;&lt;p&gt;&lt;/p&gt;&lt;ul&gt;&lt;li&gt;on tutustunut yleisimpiin luonnonmateriaalien eristys- ja analytiikan menetelmiin.&lt;/li&gt;&lt;li&gt;osaa käsitellä kasvimateriaalia ja luonnontuotetta kvalitatiivista ja kvantitatiivista analyysia varten sekä suunnitella ja toteuttaa TLC, HPTLC ja HPLC analyysin työvaiheet.&lt;/li&gt;&lt;li&gt;ymmärtää, mitä tietoa saadaan kromatogrammista ja osaa tulkita TLC, HPTLC ja HPLC analyysien tuloksia. &lt;br /&gt;&lt;/li&gt;&lt;li&gt;ymmärtää referenssimateriaalin merkityksen kasvimateriaalien tunnistuksessa ja laadunvarmistusanalytiikassa.&lt;/li&gt;&lt;li&gt;tuntee luonnonaineiden uuttomenetelmiä ja ymmärtää niiden soveltuvuudet.&lt;/li&gt;&lt;li&gt;tuntee näytteiden mikrofraktioinnin periaatteet.&lt;/li&gt;&lt;li&gt;on tutustunut eristettyjen luonnonaineiden biologisen aktiivisuuden tutkimiseen.&lt;/li&gt;&lt;/ul&gt;</t>
  </si>
  <si>
    <t>&lt;p&gt;Kurssilla perehdytään käytännössä luonnonmateriaalien eristykseen ja analytiikkaan sekä samanaikaisesti tutkitaan eristettyjen luonnonaineiden biologista aktiivisuutta ja niiden soveltuvuutta lääkekehitykseen. Päätavoitteena on oppia käyttämään uuttomenetelmiä sekä analyysilaitteistoja ja ymmärtää niiden soveltuvuus ja rajoitukset. Kurssi antaa käytännön valmiudet analyyttisten menetelmien kehittämiseksi.&lt;/p&gt;</t>
  </si>
  <si>
    <t>&lt;h5&gt;Suoritustavat &lt;/h5&gt;&lt;p&gt;Luennot, harjoitustyöt ja kirjalliset  selvitykset. Opintojakson läpäisy edellyttää annettujen oppimistehtävien  hyväksyttyä suorittamista.&lt;/p&gt;&lt;h5&gt;Arviointimenetelmät ja -kriteerit &lt;/h5&gt;&lt;p&gt;Arvioidaan  asteikolla 0-5. Arviointi perustuu työselostuksiin. Opintojakson  läpäisy edellyttää annettujen oppimistehtävien hyväksyttyä  suorittamista.&lt;/p&gt;&lt;h5&gt;Oppimista tukevat aktiviteetit ja menetelmät &lt;/h5&gt;&lt;p&gt;Kirjalliset tehtävät. Opetus toteutetaan ongelmalähtöisen oppimisen menetelmin.&lt;u&gt;&lt;/u&gt;&lt;/p&gt;&lt;h5&gt;Kohderyhmät &lt;/h5&gt;&lt;p&gt;Proviisorin koulutusohjelman opintojakso syventäviin opintoihin.&lt;/p&gt;&lt;h5&gt;Järjestämisajankohta opetusperiodin tarkkuudella &lt;/h5&gt;&lt;p&gt;Proviisorin koulutusohjelma, opintojen 4. lukuvuosi, 4. periodi.&lt;/p&gt;&lt;p&gt;Harjoitustöiden aikataulu ilmoitetaan kurssille ilmoittautumisen päättyessä.&lt;/p&gt;&lt;h5&gt;Opintokokonaisuus &lt;/h5&gt;&lt;p&gt;Farmaseuttinen biologia, syventävät opinnot&lt;/p&gt;&lt;h5&gt;Mahdolliset opetuskielet &lt;/h5&gt;&lt;p&gt;Opetuskieli suomi ja soveltuvin osin englanti.&lt;/p&gt;&lt;h5&gt;EQF-taso&lt;/h5&gt;&lt;p&gt;ylempi korkeakoulututkinto / EQF-taso 7&lt;br /&gt;&lt;/p&gt;&lt;p&gt;&lt;/p&gt;</t>
  </si>
  <si>
    <t>https://sisu.helsinki.fi/staff/studies/teacher//courseunit/otm-385d1558-40cf-4fb5-baad-e735813ceeb0/basicinfo</t>
  </si>
  <si>
    <t>Isolering och analys av natursubstanser</t>
  </si>
  <si>
    <t>590320 Isolering och analys av natursubstanser / omfattning: 5 sp / 5 sp av studieavnsnittet används</t>
  </si>
  <si>
    <t>Isolation and Analysis of Natural Compounds</t>
  </si>
  <si>
    <t>590320 Isolation and Analysis of Natural Compounds / credits: 5 cr / 5 cr will be substituted from this course</t>
  </si>
  <si>
    <t>PROV-402</t>
  </si>
  <si>
    <t>Bioaktiivisuusseulonta ja menetelmäkehitys</t>
  </si>
  <si>
    <t>&lt;p&gt;Opintojakson aikana jaettava materiaali&lt;/p&gt;&lt;br /&gt; &lt;br /&gt;</t>
  </si>
  <si>
    <t>Durante Cruz Cristina;Tammela Päivi</t>
  </si>
  <si>
    <t>590322 Biokemialliset ja solubiologiset tutkimusmenetelmät farmasiassa / laajuus: 5 op / Opintojaksosta käytetään 5 op</t>
  </si>
  <si>
    <t>&lt;p&gt;PROV-105 Lääkkeen kehitys ja käyttö tai vastaavat tiedot. Kurssin PROV-004 Introduction to Cell and Molecular Biology Methods suorittamista ennen tätä kurssia suositellaan.&lt;/p&gt;</t>
  </si>
  <si>
    <t>&lt;p&gt;Opintojakson päätyttyä opiskelija ymmärtää bioaktiivisuusseulonnan perusperiaatteet ja tuntee yleisimmät biokemialliset ja solupohjaiset seulontamenetelmät. Opiskelija tuntee pääpiirteittäin bioaktiivisuusseulonnassa käytettävät detektiomenetelmätyypit, erilaiset yhdistekirjastomateriaalit, automaatiolaitteistot sekä osaa kriittisesti arvioida erilaisten seulontamenetelmien luotettavuutta ja vertailla niitä toisiinsa. Opiskelija hallitsee myös seulontamenetelmien suoritukseen tarvittavat käytännön perustaidot.&lt;/p&gt;</t>
  </si>
  <si>
    <t>&lt;p&gt;Opintojaksossa tutustutaan bioaktiivisuuden &lt;i&gt;in vitro&lt;/i&gt;  -seulonnan osa-alueisiin niin teoriassa kuin käytännössä. Opintojakson  harjoitustyöosuudessa perehdytään proteiini-, mikrobi- ja  eläinsoluperustaisten seulontamenetelmien ominaisuuksiin sekä näiden  menetelmien suoritukseen. Opintojakson luento-osuudessa käsitellään mm.  menetelmän kehitykseen liittyviä tekijöitä, erilaisten  menetelmämuotojen, teknologioiden ja automaation hyödyntämistä sekä  solupohjaisissa että biokemiallisissa menetelmissä.&lt;/p&gt;</t>
  </si>
  <si>
    <t>&lt;h5&gt;Suoritustavat&lt;/h5&gt;&lt;p&gt;Luennot ja ryhmätapaamiset 18 h, harjoitustyöt  50 h, kirjallisuustehtävä ja harjoitustyöraportti (omatoimista opiskelua  70 h). Luennot, ryhmätapaamiset ja harjoitustyöt pakollisia.&lt;/p&gt;&lt;h5&gt;Arviointimenetelmät ja -kriteerit&lt;/h5&gt;&lt;p&gt;Arvioidaan asteikolla 0-5. Arviointi perustuu harjoitustyöraportteihin ja kurssitehtäviin.&lt;/p&gt;&lt;p&gt;&lt;/p&gt;&lt;h5&gt;&lt;/h5&gt;&lt;h5&gt;Kohderyhmät&lt;/h5&gt;&lt;p&gt;Proviisorin koulutusohjelman opintojakso syventäviin opintoihin, opintojaksoa ei voi suorittaa muut kuin farmasian koulutusohjelmien opiskelijat.&lt;/p&gt;&lt;h5&gt;Suositeltava suoritusajankohta tai -vaihe&lt;br /&gt;&lt;/h5&gt;&lt;p&gt;Proviisorin koulutusohjelma, farmasian opintojen 4. lukuvuosi, kevätlukukausi&lt;/p&gt;&lt;h5&gt;Mahdolliset opetuskielet&lt;/h5&gt;&lt;p&gt;Kurssi pidetään tarvittaessa englanniksi. Kurssille voidaan ottaa rajallinen määrä opiskelijoita (etusijalla farmaseuttisen biologian syventävän opintosuunnan valinneet).&lt;/p&gt;&lt;h5&gt;&lt;b&gt;EQF-taso&lt;/b&gt;&lt;/h5&gt;&lt;p&gt;ylempi korkeakoulututkinto / EQF-taso 7&lt;/p&gt;</t>
  </si>
  <si>
    <t>https://sisu.helsinki.fi/staff/studies/teacher//courseunit/otm-28462e7f-7787-490f-96a9-308e6fda8ab6/basicinfo</t>
  </si>
  <si>
    <t>Bioaktivitet screening och metodutveckling</t>
  </si>
  <si>
    <t>590322 Biokemiska och cell biologiska forskningsmetoder i farmaci / omfattning: 5 sp / 5 sp av studieavnsnittet används</t>
  </si>
  <si>
    <t>Bioactivity screening and assay development</t>
  </si>
  <si>
    <t>590322 Biochemical and cell-based methods in pharmaceutical research / credits: 5 cr / 5 cr will be substituted from this course</t>
  </si>
  <si>
    <t>PROV-403</t>
  </si>
  <si>
    <t>Natural Products as Medicines</t>
  </si>
  <si>
    <t>590323 Luonnonaineet lääkkeinä / laajuus: 5 op / Opintojaksosta käytetään 5 op;590323 Natural Substances as Medicines / laajuus: 5 op / Opintojaksosta käytetään 5 op</t>
  </si>
  <si>
    <t>https://sisu.helsinki.fi/staff/studies/teacher//courseunit/otm-dc5ba017-e62f-45f0-956d-6709c9f995f9/basicinfo</t>
  </si>
  <si>
    <t>590323 Natural Substances as Medicines / omfattning: 5 sp / 5 sp av studieavnsnittet används;590323 Natursubstanser som läkemedel / omfattning: 5 sp / 5 sp av studieavnsnittet används</t>
  </si>
  <si>
    <t>&lt;p&gt;Compulsory: lecture material provided in moodle.&lt;/p&gt;
&lt;p&gt;Recommended: Rang, HP: Drug discovery and development, Elsevier 2006.&lt;/p&gt;&lt;br /&gt; &lt;br /&gt;</t>
  </si>
  <si>
    <t>590323 Natural Substances as Medicines / credits: 5 cr / 5 cr will be substituted from this course</t>
  </si>
  <si>
    <t>&lt;p&gt;Natural substances in the healthcare -course (or a related course)&lt;br /&gt;&lt;/p&gt;</t>
  </si>
  <si>
    <t>&lt;p&gt;After the course the student:&lt;/p&gt;
&lt;p&gt;- is familiar with the drug discovery and development process and what kind of research the different stages involves&lt;/p&gt;
&lt;p&gt;- has an idea about the role of natural products in the drug industry as well as the health care&lt;/p&gt;
&lt;p&gt;- is able to search for information about natural products, evaluate the reliability of the information and present data both in writing and orally&lt;/p&gt;</t>
  </si>
  <si>
    <t>During the course we deal with drug discovery and development with the 
emphasis on natural products. The students make three presentations (a 
poster, an oral presentation and a written report) on different 
subjects. The presentations cover the different phases in the drug 
discovery process, i.e. drug discovery, &lt;i&gt;in vitro &lt;/i&gt;and clinical trials.</t>
  </si>
  <si>
    <t>&lt;h5&gt;Completion methods&lt;/h5&gt;&lt;p&gt;Lectures (6 h), other contact teaching (9 h), independent work 120 h.&lt;/p&gt;&lt;h5&gt;Assessment practices and criteria&lt;/h5&gt;&lt;p&gt;Grading scale 0-5. The  three presentations made during the course are graded individually and  the course grade is the mean of them.&lt;/p&gt;&lt;p&gt;&lt;/p&gt;&lt;h5&gt;&lt;/h5&gt;&lt;h5&gt;Target group&lt;/h5&gt;&lt;p&gt;Optional course for the Master&amp;#39;s studies in Pharmacy.&lt;/p&gt;&lt;h5&gt;Teaching period when the course will be offered&lt;/h5&gt;&lt;p&gt;4. year of studies, period 3&lt;br /&gt;&lt;/p&gt;&lt;h5&gt;Language of instruction&lt;/h5&gt;&lt;p&gt;Teaching in English.&lt;/p&gt;&lt;h5&gt;EQF level&lt;/h5&gt;&lt;p&gt;Master&amp;#39;s / EQF level 7&lt;/p&gt;&lt;br /&gt;</t>
  </si>
  <si>
    <t>PROV-405</t>
  </si>
  <si>
    <t>Farmaseuttisen biologian kirjatentti tai katsaus</t>
  </si>
  <si>
    <t>&lt;p&gt;Tentittävä kirjallisuus sovitaan opintojakson vastuuhenkilön sekä tentittävän kirjallisuuden vastuuhenkilön kanssa. Opintojaksosta saatava pistemäärä riippuu tentittävän materiaalin laajuudesta: 1 op vastaa noin 100 sivua kirjallisuutta. Katsauksen laajuudesta sovitaan opiskelijan kanssa aiheen vaativuuden mukaan.&lt;/p&gt;
&lt;p&gt;Valinnaisia kirjaesimerkkejä:&lt;/p&gt;&lt;p&gt;&lt;b&gt;Advances in Probiotics&lt;/b&gt;&lt;br /&gt;Dhanasekaran, Dharumadurai; Sankaranarayanan, Alwarappan (Eds.), 566 s., 2021, ISBN: 9780128229095, Elsevier Academic Press.&lt;br /&gt;Vastuuhenkilö: Leena Hanski&lt;/p&gt;&lt;p&gt;&lt;b&gt;High-Throughput Screening in Drug Discovery&lt;/b&gt;&lt;br /&gt;Hüser, Jörg (Ed.); Mannhold, Raimond; Kubinyi, Hugo; Folkers, Gerd (Series Eds.), 362 s, 2006, ISBN: 978-3-527-31283-2, Wiley.&lt;br /&gt;Vastuuhenkilö: Päivi Tammela&lt;/p&gt;&lt;p&gt;&lt;b&gt;Molecular Biotechnology: Principles and Applications of Recombinant DNA&lt;/b&gt;&lt;br /&gt;Glick, Bernard R.; Patten Cheryl L., 725 s., 2017, ISBN: 9781683673101 (eBook), ASM Press.&lt;br /&gt;Vastuuhenkilö: Michael Jeltsch&lt;/p&gt;&lt;p&gt;&lt;b&gt;Natural Product Chemistry for Drug Discovery&lt;/b&gt;&lt;br /&gt;Buss, Anthony D.; Butler, Mark S. (Eds.), 428 s, 2010, ISBN: 978-0-85404-193-0, Royal Society of Chemistry.&lt;br /&gt;Vastuuhenkilö: Karmen Kapp&lt;/p&gt;&lt;p&gt;&lt;b&gt;Natural Product Extraction: Principles and Applications&lt;/b&gt;&lt;br /&gt;Rostagno, Mauricio A.; Prado, Juliana M.  (Eds.), 517 s., 2013, ISBN: 9781849737579, Royal Society of Chemistry.&lt;br /&gt;Vastuuhenkilö: Karmen Kapp&lt;/p&gt;&lt;p&gt;&lt;b&gt;Natural Products: Drug Discovery and Therapeutic Medicine&lt;/b&gt;&lt;br /&gt;Zhang, Lixin; Demain, Arnold L. (Eds.), 382 s., 2010, ISBN: 1-58829-383-1, Humana press.&lt;br /&gt;Vastuuhenkilö: Yvonne Holm&lt;/p&gt;&lt;p&gt;&lt;b&gt;Pharmaceutical Biotechnology - Fundamentals and Applications&lt;/b&gt;&lt;br /&gt;Crommelin, Daan J. A.; Sindelar, Robert D.; Meibohm, Bernd (Eds.), 544 s., 2013, ISBN: 978-1-4614-6485-3, ISBN: 978-1-4614-6486-0 (eBook), Springer Science&amp;#43;Business Media New York.&lt;br /&gt;Vastuuhenkilö: Anna Galkin&lt;/p&gt;&lt;p&gt;&lt;b&gt;Practical high-performance liquid chromatography&lt;/b&gt;&lt;br /&gt;Meyer, Veronika R., 5. painos, 426 s., 2010, ISBN: 978-0-470-68218-0, Wiley.&lt;br /&gt;Vastuuhenkilö: Karmen Kapp&lt;/p&gt;&lt;p&gt;&lt;br /&gt;&lt;/p&gt;</t>
  </si>
  <si>
    <t>590324 Farmaseuttisen biologian kirjatentti / laajuus: 1-6 op / Opintojaksosta käytetään 1 op</t>
  </si>
  <si>
    <t>&lt;p&gt;Opintojakson suorittaminen edellyttää, että opiskelija on suorittanut proviisorin aineopinnot.&lt;/p&gt;</t>
  </si>
  <si>
    <t>&lt;p&gt;Opiskelija syventyy valitsemaansa aihealueeseen. Opintojakson jälkeen opiskelija osaa kriittisesti arvioida aihealueensa liittyvää informaatiota ja soveltaa sitä omassa tutkimuksessaan.&lt;/p&gt;</t>
  </si>
  <si>
    <t>&lt;p&gt;Kirjallisuus tai katsauksen aihe sovitaan erikseen opiskelijan mielenkiinnon mukaan.&lt;/p&gt;</t>
  </si>
  <si>
    <t>&lt;h5&gt;Suoritustavat&lt;/h5&gt;&lt;p&gt;Kirjatentti tai katsauksen jättäminen arvioitavaksi&lt;/p&gt;&lt;h5&gt;Arviointimenetelmät ja -kriteerit&lt;/h5&gt;&lt;p&gt;Arviointi tentistä ja katsauksesta asteikolla 0-5.&lt;/p&gt;&lt;p&gt;&lt;/p&gt;&lt;h5&gt;&lt;/h5&gt;&lt;h5&gt;Kohderyhmät&lt;/h5&gt;&lt;p&gt;Proviisorin koulutusohjelman valinnainen opintojakso syventävien opintojen opintosuuntiin. Tarjolla myös muiden koulutusohjelmien opiskelijoille ja tohtorikoulutettaville.&lt;/p&gt;&lt;h5&gt;Suositeltava suoritusajankohta tai -vaihe&lt;br /&gt;&lt;/h5&gt;&lt;p&gt;Proviisorin koulutusohjelma, farmasian opintojen 4. ja 5. lukuvuosi. Suoritustavasta ja -ajankohdasta sovitaan erikseen kurssin vastuuhenkilön kanssa.&lt;br /&gt;&lt;/p&gt;&lt;h5&gt;Mahdolliset suorituskielet&lt;br /&gt;&lt;/h5&gt;&lt;p&gt;Opetuskieli tarpeen mukaan englanti tai suomi.&lt;/p&gt;
&lt;h5&gt;&lt;b&gt;EQF-taso&lt;/b&gt;&lt;/h5&gt;&lt;p&gt;ylempi korkeakoulututkinto / EQF-taso 7&lt;/p&gt;</t>
  </si>
  <si>
    <t>https://sisu.helsinki.fi/staff/studies/teacher//courseunit/otm-12768f82-d783-4caa-a58a-5ed8c6aff28c/basicinfo</t>
  </si>
  <si>
    <t>Boktentamen eller litteratursammandrag i farmaceutisk biologi</t>
  </si>
  <si>
    <t>590324 Boktentamen i farmaceutiska biologi / omfattning: 1-6 sp / 1 sp av studieavnsnittet används</t>
  </si>
  <si>
    <t>Book exam or literature review in pharmaceutical biology</t>
  </si>
  <si>
    <t>590324 Bookexam in pharmaceutical biology / credits: 1-6 cr / 1 cr will be substituted from this course</t>
  </si>
  <si>
    <t>PROV-407</t>
  </si>
  <si>
    <t>Advanced immunobiology</t>
  </si>
  <si>
    <t>510041 Advanced Immunobiology / laajuus: 4-7 op / Opintojaksosta käytetään 5 op;590346 Advanced Immunobiology / laajuus: 3-6 op / Opintojaksosta käytetään 5 op;51118 Immunokemiallinen koetekniikka / laajuus: 5 op / Opintojaksosta käytetään 10 op;51118 Immunokemiallisen koetekniikan laboratoriokurssi / laajuus: 5 op / Opintojaksosta käytetään 10 op;51118 Practical Immunochemistry / laajuus: 5 op / Opintojaksosta käytetään 10 op</t>
  </si>
  <si>
    <t>https://sisu.helsinki.fi/staff/studies/teacher//courseunit/otm-f9fedafc-570c-45af-b95b-225963b58718/basicinfo</t>
  </si>
  <si>
    <t>510041 Advanced Immunobiology / omfattning: 4-7 sp / 5 sp av studieavnsnittet används;590346 Advanced Immunobiology / omfattning: 3-6 sp / 5 sp av studieavnsnittet används;51118 Immunkemisk försoksteknik / omfattning: 5 sp / 10 sp av studieavnsnittet används;51118 Immunkemisk försöksteknik, laboratoriekurs / omfattning: 5 sp / 10 sp av studieavnsnittet används;51118 Practical Immunochemistry / omfattning: 5 sp / 10 sp av studieavnsnittet används</t>
  </si>
  <si>
    <t>&lt;p&gt;Lectures, scientific articles and review will be uploaded in Moodle before or after any lectures.&lt;/p&gt;</t>
  </si>
  <si>
    <t>510041 Advanced Immunobiology / credits: 4-7 cr / 5 cr will be substituted from this course;590346 Advanced Immunobiology / credits: 3-6 cr / 5 cr will be substituted from this course;51118 Laboratory Course in Immunochemical Experiment Techniques / credits: 5 cr / 10 cr will be substituted from this course;51118 Practical Immunochemistry / credits: 5 cr / 10 cr will be substituted from this course</t>
  </si>
  <si>
    <t>Prior knowledge in immunology is required. For example, the course 
MOLE-701 Immunobiology (2cr) or MOLE-702 Immunobiology book exam (3 cr) 
or FARM-206 Pharmaceutical microbiology and immunology (5cr) are 
recommended.</t>
  </si>
  <si>
    <t>The course is designed to give the student the possibility to reinforce 
the basic understanding of immunology and to update with the most recent
 immunology-based therapies. The course is also actively promoting some 
important “skills-for-life” through activities that focused on 
student-student and student-teacher interactions and group work.</t>
  </si>
  <si>
    <t>&lt;p&gt;The  course consists of two parts, the first part is focused on   “brushing  up” the basic immunology through group work. In this first   part, we  address topics such as innate immunity, complement, T cell   response, B  cells response, allergies.&lt;/p&gt;&lt;p&gt;In the second part, we   address recent advances in immunology  and  some of the most pressing   topics in immunology-based therapies.&lt;/p&gt;&lt;p&gt;This second part varies year by year. These topics are taught by the experts of the specific areas.&lt;/p&gt;</t>
  </si>
  <si>
    <t>&lt;h5&gt;Completion methods&lt;br /&gt;&lt;/h5&gt;&lt;p&gt;The first lecture is MANDATORY as the study group are formed and the course development is explained in the first lecture.&lt;/p&gt;&lt;p&gt;Attendance to the other lectures is mandatory (max three absence are allowed).&lt;/p&gt;&lt;h5&gt;Assessment practices and criteria&lt;/h5&gt;&lt;p&gt;The grade is a result of activities and participation during the course, the tasks and group works and the final exam.&lt;/p&gt;&lt;p&gt;&lt;/p&gt;&lt;h5&gt;&lt;/h5&gt;&lt;h5&gt;Target groups&lt;br /&gt;&lt;/h5&gt;&lt;p&gt;Master students with an interest in immunology, PhD students working on immune-related projects.&lt;/p&gt;&lt;h5&gt;Teaching period when the course will be offered&lt;br /&gt;&lt;/h5&gt;&lt;p&gt;Autumn, starting in October and finishing in December&lt;/p&gt;&lt;h5&gt;Language of instruction&lt;br /&gt;&lt;/h5&gt;&lt;p&gt;The course main language is ENGLISH.&lt;/p&gt;&lt;h5&gt;&lt;b&gt;EQF level&lt;/b&gt;&lt;/h5&gt;&lt;p&gt;Master&amp;#39;s / EQF level 7&lt;/p&gt;</t>
  </si>
  <si>
    <t>PROV-409</t>
  </si>
  <si>
    <t>Recombinant DNA technology in therapeutic protein engineering - lecture course</t>
  </si>
  <si>
    <t>Jeltsch Michael</t>
  </si>
  <si>
    <t>PROV-004 Introduction to Cell and Molecular Biology Methods tyyppi: CourseUnit;PROV-004 Johdatus solu- ja molekyylibiologian menetelmiin farmasiassa tyyppi: CourseUnit</t>
  </si>
  <si>
    <t>https://sisu.helsinki.fi/staff/studies/teacher//courseunit/otm-eca93b28-2faa-4f85-8b02-a8c6bcc76e43/basicinfo</t>
  </si>
  <si>
    <t>&lt;br /&gt;&lt;h5&gt;Compulsory materials&lt;/h5&gt;&lt;ul&gt;&lt;li&gt;Lecture slides (available via Moodle)&lt;/li&gt;&lt;li&gt;2nd chapter of the reference textbook (&lt;a href="https://helsinki.primo.exlibrisgroup.com/permalink/358UOH_INST/1rnip4l/alma9931174733506253" target="_blank" rel="noopener noreferrer"&gt;Molecular biotechnology: principles and applications of recombinant DNA, Glick &amp;amp; Patten, 2017&lt;/a&gt;)&lt;/li&gt;&lt;li&gt;Key publications for Restriction Enzyme Cloning, PCR, Gibson and Golden Gate Assembly, Site-directed Mutagenesis, etc. on Moodle&lt;/li&gt;&lt;/ul&gt;&lt;h5&gt;Optional material&lt;/h5&gt;&lt;ul&gt;&lt;li&gt;Tutorial videos for all most common cloning procedures (Moodle links) &lt;/li&gt;&lt;/ul&gt;</t>
  </si>
  <si>
    <t>The students need to have a basic understanding of DNA, RNA, and protein biochemistry (at least the equivalent of &lt;a href="https://openstax.org/books/concepts-biology/pages/9-introduction" target="_blank" rel="noopener noreferrer"&gt;Chapter 9 in the textbook &amp;#34;Concepts of Biology&amp;#34;&lt;/a&gt;).</t>
  </si>
  <si>
    <t>&lt;p&gt;After completion of the course, the students will recognize and 
are able to describe the most important methods in recombinant DNA 
technology (RDT, &amp;#34;molecular cloning&amp;#34;). They will know how to compare the
 advantages and disadvantages of commonly used approaches such as 
Restriction-enzyme cloning, PCR-based cloning, and multifragment 
assembly. They will be able to regogize and describe the most important 
methods of modifying genetic information (mutagenesis), including 
CRISPR-based gene editing, and they will be able to select appropriate 
RDT methods to real-world problems.&lt;/p&gt;</t>
  </si>
  <si>
    <t>&lt;h5&gt;The
 course introduces the principles, methods, and goals of recombinant DNA
 technology to the students and how they relate to the discovery, 
development, and production of biological drugs.&lt;/h5&gt;&lt;p&gt;&lt;b&gt;The five lecture sessions of each 2x45 minutes will discuss the following topics:&lt;/b&gt;&lt;/p&gt;&lt;ol&gt;&lt;li&gt;Introduction to recombinant DNA technology: restriction enzymes, PCR, plasmids&lt;/li&gt;&lt;li&gt;Multifragment assembly (“Gibson” and similar), Golden Gate, mutagenesis methods, CRISPR/Cas systems&lt;/li&gt;&lt;li&gt;Databases, sequences, software, bioinformatics for your cloning&lt;/li&gt;&lt;li&gt;Vectors and systems for protein expression&lt;/li&gt;&lt;li&gt;How to make transgenic organisms and recombinant viruses (possibility of guest lecturer)&lt;/li&gt;&lt;/ol&gt;</t>
  </si>
  <si>
    <t>&lt;h5&gt;Completion methods&lt;/h5&gt;&lt;ul&gt;&lt;li&gt;Completion of the pre- and post-lecture assignments&lt;/li&gt;&lt;li&gt;Participation in the contact sessions (80% of the lectures)&lt;/li&gt;&lt;/ul&gt;&lt;h5&gt;Assessment practices and criteria&lt;/h5&gt;&lt;p&gt;The final grade (on a pass/fail scale) is based on a Moodle exam about recombinant DNA technology.&lt;/p&gt;&lt;h5&gt;Activities and methods in support of learning&lt;/h5&gt;&lt;p&gt;Lectures, pre- and post-lecture assignments (which can be reading 
assignments, watching a video, short written assigments, quizzes, etc.)&lt;/p&gt;&lt;h5&gt;Target groups&lt;/h5&gt;&lt;p&gt;Primary target group is students of PROV and MPHARM without any 
prior explicit or extensive knowledge of RDT. The course is open to all 
other BSc, MSc, PhD and exchange students. The course is optional for 
all target groups, and there is no limit on the number of participants.&lt;/p&gt;&lt;h5&gt;Teaching period when the course will be offered&lt;/h5&gt;&lt;p&gt;3. teaching period&lt;br /&gt;&lt;/p&gt;&lt;h5&gt;Recommended time or stage of studies for completion&lt;/h5&gt;&lt;p&gt;The course is recommended to take in the 3rd or 4th year of studies.&lt;/p&gt;&lt;h5&gt;Language of instruction&lt;/h5&gt;&lt;p&gt;English&lt;br /&gt;&lt;/p&gt;&lt;h5&gt;EQF level&lt;/h5&gt;&lt;p&gt;Level 7&lt;br /&gt;&lt;/p&gt;&lt;p&gt;&lt;br /&gt;&lt;/p&gt;</t>
  </si>
  <si>
    <t>PROV-410</t>
  </si>
  <si>
    <t>Recombinant DNA technology in therapeutic protein engineering - exercise and wetlab course</t>
  </si>
  <si>
    <t>PROV-004 Introduction to Cell and Molecular Biology Methods tyyppi: CourseUnit;PROV-004 Johdatus solu- ja molekyylibiologian menetelmiin farmasiassa tyyppi: CourseUnit;PROV-409 Recombinant DNA technology in therapeutic protein engineering - lecture course tyyppi: CourseUnit</t>
  </si>
  <si>
    <t>https://sisu.helsinki.fi/staff/studies/teacher//courseunit/otm-a4f0714d-7b8e-413d-8f07-e62ea25cf1bc/basicinfo</t>
  </si>
  <si>
    <t>&lt;h5&gt;Compulsory materials&lt;/h5&gt;&lt;ul&gt;&lt;li&gt;Lecture slides from the accompaying lecture course (available via Moodle)&lt;/li&gt;&lt;li&gt;Molecular cloning design, documentation and simulation software: &lt;a href="https://snapgene.com/" target="_blank" rel="noopener noreferrer"&gt;SnapGene&lt;/a&gt; and &lt;a href="https://www.snapgene.com/snapgene-viewer/" target="_blank" rel="noopener noreferrer"&gt;SnapGene Viewer&lt;/a&gt;.
 SnapGene is commercial software, for which the vendor has promised to 
provide free licenses for the duration of the course. The SnapGene 
Viewer is a free companion program, which allows for the opening, 
annotation, and limited editing of SnapGene files. A full functional 
one-month demo of the full SnapGene program can be obtained from the 
vendor at any time.&lt;/li&gt;&lt;li&gt;2nd chapter of the reference textbook (&lt;a href="https://helsinki.primo.exlibrisgroup.com/permalink/358UOH_INST/1rnip4l/alma9931174733506253" target="_blank" rel="noopener noreferrer"&gt;Molecular biotechnology: principles and applications of recombinant DNA, Glick &amp;amp; Patten, 2017&lt;/a&gt;)&lt;/li&gt;&lt;li&gt;Key publications for Restriction Enzyme Cloning, PCR, Gibson and Golden Gate Assembly, Site-directed Mutagenesis, etc. on Moodle&lt;/li&gt;&lt;/ul&gt;&lt;h5&gt;Optional material&lt;/h5&gt;&lt;ul&gt;&lt;li&gt;Tutorial videos for all most common cloning procedures (Moodle links)&lt;/li&gt;&lt;/ul&gt;&lt;h5&gt;Physical material needed for the wetlab work&lt;/h5&gt;&lt;ul&gt;&lt;li&gt;The
 physical meterials needed for the wetlab course (plasmids, restriction 
enzymes, buffers, competent cells, etc.) will be provided by the 
organizing laboratory.&lt;/li&gt;&lt;/ul&gt;</t>
  </si>
  <si>
    <t>&lt;p&gt;The associated lecture course &amp;#34;PROV-409 Recombinant DNA technology in therapeutic protein
engineering - lecture course&amp;#34; is a prerequisite. It
 is also strongly recommended that students have completed the first 
laboratory assignments of PROV-004.&lt;/p&gt;</t>
  </si>
  <si>
    <t>&lt;p&gt;After completion of the course, the students will be able to  design appropriate cloning strategies for common cloning tasks in life  science research. They will know how to utilize contemporary desktop and  web-based software and data sources during the design process, for the  documentation, and for troubleshooting of their cloning work. The  students will also be able to perform commonly used cloning projects in  the laboratory and analyze and evaluate the success of cloning  projects. They will be able to write a concise cloning part for a  scientific manuscript&amp;#39;s M&amp;amp;M section, that fulfils the requirement of  giving sufficient details to ensure reproducibility.&lt;/p&gt;</t>
  </si>
  <si>
    <t>&lt;h5&gt;a) Exercises and problem-based learning&lt;/h5&gt;&lt;h5&gt;Group work/problem-based learning, 4 students/group:&lt;/h5&gt;&lt;p&gt;Groups  can select from a provided list of non-trivial real-world cloning tasks  (”problem-based learning”, PBL). The task is only described at a high  level and the groups have to figure out how to accomplish the task.  Possible tasks include (but are not limited to) e.g.:&lt;/p&gt;&lt;h6&gt;Level &amp;#61; Very difficult&lt;/h6&gt;&lt;ul&gt;&lt;li&gt;Generate
 a bacterial expression plasmid that produces a colored protein 
marker(i.e. 4 proteins of different sizes with different colors). It 
should be possible to purify all 4 proteins simultaneously using the 
same technique.&lt;/li&gt;&lt;li&gt;The plasmid pAKlux1
 makes bacteria glow in the dark. However, the light so so dim that it 
is only detectable by the human eye in total darkness. Make the bacteria
 glow so bright that you can read a book next to an exponentially 
growing 200 ml culture!&lt;/li&gt;&lt;li&gt;Clone the two monoclonal 
antibodies of Regeneron’s Covid-19 antibody cocktail (casirivimab, 
imdevimab) into two mammalian expression vectors for the selection of a 
stable cell line producing simultaneously both antibodies.&lt;/li&gt;&lt;li&gt;Clone a defunct transposase from any vertebrate genome (e.g. your own) and make it functional again by mutagenesis.&lt;/li&gt;&lt;li&gt;When the plasmid pAKlux1 is transformed into &lt;i&gt;E. coli&lt;/i&gt; bacteria, they will faintly glow in the dark. Modify pAKlux1 such that the bacteria will glow strongly! &lt;/li&gt;&lt;/ul&gt;&lt;h6&gt;Level &amp;#61; Difficult&lt;/h6&gt;&lt;ul&gt;&lt;li&gt;Clone
 the BTX toxin into a bacterial expression vector, but make sure to 
include three key mutations to prevent killing yourself in the process 
(level &amp;#61; difficult).&lt;/li&gt;&lt;/ul&gt;&lt;h6&gt;Level &amp;#61; Intermediate&lt;/h6&gt;&lt;ul&gt;&lt;li&gt;Design a non-replicating baculovirus that expresses the SARS-CoV-2 spike protein on its surface as a nasal booster vaccine.&lt;/li&gt;&lt;li&gt;Clone
 an antibody that recognizes the hexahistidine tag (myc-tag, FLAG-tag, 
StrepIII-tag) into a mammalian expression vector for the generation of a
 stable CHO cell line producing the antibody (level &amp;#61; intermediate).&lt;/li&gt;&lt;/ul&gt;&lt;h6&gt;Level &amp;#61; Easy&lt;/h6&gt;&lt;ul&gt;&lt;li&gt;Clone the human XYZ gene into a bacterial/yest/insect/mammalian expression vector.&lt;/li&gt;&lt;/ul&gt;&lt;p&gt;Each  group will get a personal tutor. Groups can also propose their own  cloning task. If the task is too easy, the responsible teacher will  modify the task to bring its difficulty to an intermediate level (e.g.  by adding a mutagenesis step, domain exchange, adding a tag, changing  the antibody type from IgG to IgA, etc.). Students prepare a cloning  plan that describes the aim, and the methods used for their project and  submit a computer simulation of the cloning (the recommended software is  &lt;a href="https://snapgene.com/" target="_blank" rel="noopener noreferrer"&gt;SnapGene&lt;/a&gt;,  but alternative software can be used as long as the file format of the  simulation can be opened without the need for the course organizers to  purchase a license). Students will receive a SnapGene license from the  vendor (via the course organizer) for the duration of the course.&lt;/p&gt;&lt;h6&gt;Seminars (2 contact sessions):&lt;/h6&gt;&lt;p&gt;During  each seminar session, one group is presenting their cloning project  (20-30 minutes presentation, 10-20 minutes discussion). The presentation  should cover the following aspects:&lt;/p&gt;&lt;ol&gt;&lt;li&gt;A theoretical introduction of the background, from which the cloning task arises; i.e. what problem is solved with the cloning?&lt;/li&gt;&lt;li&gt;What cloning strategies/methods are used? Why did we choose these strategies/methods?&lt;/li&gt;&lt;li&gt;Sourcing of the needed DNA sequences. &lt;/li&gt;&lt;li&gt;Feasibility,
 risk, and cost analysis. Are there any likely hurdles that have to be 
taken or problems that are likely to pop up on the way? If the chosen 
approach does not work, what would alternative methods look like 
(contingency plan)?&lt;/li&gt;&lt;/ol&gt;&lt;p&gt;If the cloning project uses  a method, that has not been covered by the lectures, this method needs  to be introduced by one of the group members. During the seminar, the  groups are also discussing and deciding on their practical cloning  project. In the ideal case, the theoretical and the practical cloning  project are identical, although this is not always possible (reasons are  e.g. bio-safety regulations or that the project is too complicated to  implement IRL within the available time).&lt;/p&gt;&lt;h5&gt;b) Wetlab part&lt;/h5&gt;&lt;p&gt;Depending  on the complexity and the lab experience of the students, one or two  cloning projects are chosen for the lab course, and students assign  themselves to one project. Most relevant for pharmaceutical applications  are antibodies, and therefore, most of the basic cloning projects will  comprise the cloning of antibodies - the sequences of which are  available from the ABCD database - into an expression vector. The lab  work will be carried out in the protein lab (room 4056). If this is a  full-time lab course. 2 weeks in the lab (50% hands-on time) are  sufficient to complete the work. The goal is that the students complete  the clonings within 2 weeks and submit their constructs for DNA  sequencing in order to confirm successful cloning. Sequencing results  will only be available after the lab work has been completed and one  additional meeting (”evaluation session”) is scheduled for sequence  checking, discussion, debriefing, and feedback.&lt;/p&gt;</t>
  </si>
  <si>
    <t>&lt;h5&gt;Completion methods&lt;/h5&gt;&lt;h6&gt;a) For the exercises/problem-based learning&lt;/h6&gt;&lt;ul&gt;&lt;li&gt;Completion of the PBL assignment (return of a cloning plan including its SnapGene simulation)&lt;/li&gt;&lt;li&gt;Presentation of the cloning plan (and if necessary additional cloning methods) during one of the seminar sessions&lt;/li&gt;&lt;/ul&gt;&lt;h6&gt;b) For the wetlab part&lt;/h6&gt;&lt;ul&gt;&lt;li&gt;Completion of the cloning assignment (not necessarily a successful completion!)&lt;/li&gt;&lt;li&gt;Participation in the final evaluation session&lt;/li&gt;&lt;li&gt;Writing
 the cloning description in form of a Materials &amp;amp; Methods section of
 a publication (as short as possible, but detailed enough to be able to 
replicate the work) and providing a SnapGene simulation of the cloning 
(if not already done during the theoretical course).&lt;/li&gt;&lt;/ul&gt;&lt;h5&gt;Assessment practices and criteria&lt;/h5&gt;&lt;p&gt;The final grade (on a scale from 0-5) is composed of five individual grades with the weighing indicated below:&lt;/p&gt;&lt;h6&gt;a) For the exercise/PBL part&lt;/h6&gt;&lt;ol&gt;&lt;li&gt;The written cloning plan (15%)&lt;/li&gt;&lt;li&gt;The SnapGene simulation (15%)&lt;/li&gt;&lt;li&gt;The seminar presentation (20%). The evaluation of the seminar presentation is done by the students themselves (peer evaluation).&lt;/li&gt;&lt;/ol&gt;&lt;h6&gt;b) For the wetlab part&lt;/h6&gt;4. The completion of the practical cloning assignment (25%)&lt;br /&gt;5. The M&amp;amp;M section written based on the lab work (25%)&lt;p&gt;Assignments   1, 2 and 5 (cloning plan and M&amp;amp;M section) will be returned to the   students with suggestions for improvements. The final grade is given  for  the final version of the assignments after the student groups had  the  possibility to improve it. All grading is given to the groups   collectively.&lt;/p&gt;&lt;h5&gt;Activities and methods in support of learning&lt;/h5&gt;&lt;p&gt;Computer simulations, student presentations, group work, problem-based learning, laboratory work&lt;/p&gt;&lt;h5&gt;Target groups&lt;/h5&gt;&lt;p&gt;The primary target group are students of PROV and MPHARM without  any prior explicit or extensive knowledge of RDT. Other MSc, PhD and  exchange students can participate. However, the course is limited to 8  students, and MPHARM and PROV students have priority. The course is  optional for all target groups. &lt;/p&gt;&lt;h5&gt;Teaching period when the course will be offered&lt;/h5&gt;&lt;p&gt;4. teaching period&lt;br /&gt;&lt;/p&gt;&lt;h5&gt;Recommended time or stage of studies for completion&lt;/h5&gt;&lt;p&gt;The course is recommended to take in the 3rd or 4th year of studies.&lt;/p&gt;&lt;h5&gt;Language of instruction&lt;/h5&gt;&lt;p&gt;English&lt;br /&gt;&lt;/p&gt;&lt;h5&gt;EQF level&lt;/h5&gt;&lt;p&gt;Level 7&lt;br /&gt;&lt;/p&gt;</t>
  </si>
  <si>
    <t>PROV-501</t>
  </si>
  <si>
    <t>Farmakologian menetelmäkurssi in vivo</t>
  </si>
  <si>
    <t>&lt;p&gt;Kurssilla jaettava ja muu myöhemmin ilmoitettava materiaali. Kurssin materiaali löytyy Moodlesta kurssialueelta ”Farmakologian syventävät opinnot”.&lt;/p&gt;&lt;br /&gt; &lt;br /&gt;</t>
  </si>
  <si>
    <t>Piepponen Petteri;Voutilainen Merja</t>
  </si>
  <si>
    <t>590246 Farmakologian menetelmäkurssi I / laajuus: 5 op / Opintojaksosta käytetään 5 op;590246 Farmakologian menetelmäkurssi in vivo / laajuus: 5 op / Opintojaksosta käytetään 5 op</t>
  </si>
  <si>
    <t>&lt;p&gt;Opintojakson tavoitteena on antaa opiskelijoille perusvalmiudet koe-eläintyöskentelyyn ja syventää ymmärtämystä  &lt;i&gt;in vivo&lt;/i&gt; - tutkimusten käytettävyydestä ja rajoituksista. Opintojakson jälkeen opiskelija saa yleiskuvan siitä, mitä farmakologinen tutkimus sisältää, miten tutkimus etenee, miten lääkeaineita käytetään tutkimusvälineinä sekä miten tutkimustuloksia käsitellään ja raportoidaan. Opintojakso luo edellytyksiä tutkijan uralle.&lt;/p&gt;</t>
  </si>
  <si>
    <t>Koe-eläinten käsittely ja lääkeaineiden antotavat. Masennus-, kipu- ja 
Parkinsonmallit sekä valitut neurokemialliset tutkimukset. Stereotaksian
 perusteet. Farmakokineettiset tutkimukset koe-eläimillä. Tilastolliset 
menetelmät farmakologiassa.</t>
  </si>
  <si>
    <t>&lt;h5&gt;Suoritustavat&lt;/h5&gt;&lt;p&gt;Harjoitustöitä, demonstraatioita ja luentoja 70  h, itsenäinen opiskelu (mm. ennakkotehtävät, työselostukset). Kurssilla  käytetään verkko-oppimisympäristöä. Opintojaksosta ei ole  loppukuulustelua. Suoritus edellyttää opetukseen osallistumisen lisäksi  annettujen tehtävien suorittamista.&lt;/p&gt;&lt;h5&gt;Arviointimenetelmät ja -kriteerit&lt;/h5&gt;&lt;p&gt;Hyväksytty-hylätty&lt;/p&gt;&lt;h5&gt;&lt;/h5&gt;&lt;h5&gt;Kohderyhmät&lt;/h5&gt;&lt;p&gt;Farmakologiaan syventyvät proviisoriopiskelijat&lt;/p&gt;&lt;h5&gt;Suositeltava suoritusajankohta tai -vaihe&lt;br /&gt;&lt;/h5&gt;&lt;p&gt;4. lukuvuosi.&lt;/p&gt;&lt;h5&gt;EQF-taso&lt;/h5&gt;&lt;p&gt;ylempi korkeakoulututkinto / EQF-taso 7&lt;/p&gt;</t>
  </si>
  <si>
    <t>https://sisu.helsinki.fi/staff/studies/teacher//courseunit/otm-ff66714d-5f2d-4dab-ba43-4320f3b1d530/basicinfo</t>
  </si>
  <si>
    <t>Metodkurs i farmakologi in vivo</t>
  </si>
  <si>
    <t>590246 Metodkurs i farmakologi I / omfattning: 5 sp / 5 sp av studieavnsnittet används;590246 Metodkurs i farmakologi in vivo / omfattning: 5 sp / 5 sp av studieavnsnittet används</t>
  </si>
  <si>
    <t>General methods in pharmacology, in vivo -methods</t>
  </si>
  <si>
    <t>590246 General Methods in Pharmacology, Part I: in Vivo -Methods / credits: 5 cr / 5 cr will be substituted from this course;590246 General Methods in Pharmacology, in Vivo -Methods / credits: 5 cr / 5 cr will be substituted from this course</t>
  </si>
  <si>
    <t>After the study period, the student has basic knowledge of laboratory animal work and has deepened their knowledge of the limitations and usability of &lt;i&gt;in vivo&lt;/i&gt; methods. The student has an overview of &lt;i&gt;in vivo&lt;/i&gt; methods used in pharmacology. The student has an overview of how research results are reported.</t>
  </si>
  <si>
    <t>&lt;p&gt;The course provides a general overview on &lt;i&gt;in vivo&lt;/i&gt; methods used  in pharmacology. The topics include animal models of ischaemic stroke,  depression and anxiety, Parkinson’s disease, and heart failure,  principles of stereotaxy, as well as, writing a scientific manuscript.&lt;/p&gt;&lt;br /&gt;</t>
  </si>
  <si>
    <t>&lt;h5&gt;Completion methods&lt;/h5&gt;&lt;p&gt;Lectures, seminars, and demonstrations (obligatory)&lt;/p&gt;&lt;p&gt;Written pre-assignments and reports (obligatory)&lt;/p&gt;&lt;p&gt;Manuscript writing exercise (obligatory)&lt;/p&gt;&lt;p&gt;20 h lectures and seminars&lt;/p&gt;&lt;p&gt;9 h demonstrations&lt;/p&gt;&lt;p&gt;Independent studying&lt;/p&gt;&lt;p&gt;&lt;/p&gt;&lt;h5&gt;&lt;b&gt;Grading&lt;/b&gt;&lt;/h5&gt;&lt;p&gt;Pass/Fail&lt;/p&gt;&lt;p&gt;&lt;/p&gt;&lt;h5&gt;&lt;/h5&gt;&lt;h5&gt;Target group&lt;/h5&gt;&lt;p&gt;Optional &lt;/p&gt;&lt;p&gt;Part of MSci in Pharm and International Master´s programme in Pharmacy.&lt;/p&gt;&lt;p&gt;Available for other degree programmes (limited availability)&lt;/p&gt;&lt;h5&gt;Teaching period when the course will be offered &lt;/h5&gt;&lt;p&gt;Autumn, 1&lt;sup&gt;st&lt;/sup&gt; period (September-October)&lt;/p&gt;&lt;p&gt;Organized annually&lt;br /&gt;&lt;/p&gt;&lt;br /&gt;&lt;h5&gt;Recommended optional studies&lt;/h5&gt;&lt;p&gt;Basic pharmacology course, e.g. Systematic Pharmacology (FARM-202).&lt;/p&gt;&lt;h5&gt;&lt;b&gt;EQF level&lt;/b&gt;&lt;/h5&gt;&lt;p&gt;Master&amp;#39;s / EQF level 7&lt;/p&gt;&lt;p&gt;&lt;/p&gt;&lt;br /&gt;&lt;br /&gt;</t>
  </si>
  <si>
    <t>PROV-502</t>
  </si>
  <si>
    <t>Neuropharmacology</t>
  </si>
  <si>
    <t>Airavaara Mikko</t>
  </si>
  <si>
    <t>59084 Neurofarmakologia / laajuus: 3 op / Opintojaksosta käytetään 5 op;59084 Neurofarmakologian kemiallisista mekanismeista / laajuus: 3 op / Opintojaksosta käytetään 5 op</t>
  </si>
  <si>
    <t>https://sisu.helsinki.fi/staff/studies/teacher//courseunit/otm-446abc2e-f07b-49e8-9f58-c2a25c957270/basicinfo</t>
  </si>
  <si>
    <t>59084 Neurofarmakologi / omfattning: 3 sp / 5 sp av studieavnsnittet används;59084 Om de biokemiska mekanismerna inom neurofarmakologi / omfattning: 3 sp / 5 sp av studieavnsnittet används</t>
  </si>
  <si>
    <t>&lt;p&gt;&lt;b&gt;Leslie Iversen, Susan Iversen, Floyd E. Bloom, and Robert H. Roth “Introduction to Neuropsychopharmacology”,  Oxford University Press&lt;/b&gt; (this was before known as: JR Cooper, FE Bloom &amp;amp; RH Roth: The Biochemical Basis of Neuropharmacology that can be used also) &lt;b&gt;or&lt;/b&gt; &lt;b&gt;&lt;i&gt;EJ &lt;/i&gt;Nestler, SE Hyman &amp;amp; RC Malenka: Molecular Neuropharmacology - a Foundation for Clinical Neuroscience,&lt;/b&gt; McGraw-Hill (newest edition), and the lecturers may also provide supplementary material.&lt;/p&gt; &lt;br /&gt;</t>
  </si>
  <si>
    <t>59084 Biochemical Basis of Neuropharmacology / credits: 3 cr / 5 cr will be substituted from this course;59084 Biochemical Basis of Neuropharmacology Advanced Level / credits: 3 cr / 5 cr will be substituted from this course;59084 Biochemical Basis of Neuropharmacology, Advanced Level / credits: 3 cr / 5 cr will be substituted from this course;59084 Neuropharmacology / credits: 3 cr / 5 cr will be substituted from this course</t>
  </si>
  <si>
    <t>&lt;p&gt;Previous studies in physiology and pharmacology &amp;amp; toxicology which are equivalent to those included in Master of Pharmacy degree at the University of Helsinki.&lt;/p&gt;</t>
  </si>
  <si>
    <t>&lt;p&gt;Aim is to give scientific bases of the actions of modern drugs on the nervous system. Although basic neuroscience is the general platform of the course, the main emphasis is in the practical drug applications and the real therapy of the diseases of the nervous system. Also future directions of drugs acting on nervous system will be discussed.&lt;/p&gt;</t>
  </si>
  <si>
    <t>&lt;p&gt;The neuropharmacology course will give an update of different neurons in
 the nervous systems and how drugs can modulate their function. We will 
also discuss astrocytes, oligodendrocyte precursors, oligodendrocytes 
and microglia as potential drug targets. This course will also cover 
major diseases of the nervous system and their treatment as well as 
future aspects. Although basic neuroscience is the general platform of 
the course, the main emphasis is in the practical drug applications and 
in crucial drug targets. Also, future directions of drugs acting on 
nervous system will be discussed. Previous studies in physiology and 
pharmacology &amp;amp; toxicology which are equivalent to those included in 
Master of Pharmacy degree at the University of Helsinki. Examples of the
 topics dealt with as follows: All major transmitter systems in the 
brain and peripheral tissues will be discussed e.g. dopamine, 
acetylcholine, noradrenaline, 5-HT, histamine, GABA, glutamate, 
peptides. Also, important methodological aspects, connected to 
neuropharmacology, are discussed. After the course, the students should 
know the most important drugs used and how modulation of specific cell 
type may be functionally used in the years to come.&lt;/p&gt;</t>
  </si>
  <si>
    <t>&lt;h5&gt;Completion methods&lt;/h5&gt;&lt;p&gt;11 x 2 h lectures (22 h), 2 x 2h (4 h)  seminars  (total 26h contact teaching), independent reading (56 h),  final examination. Obligatory lectures (in all cases), self-orientated  reading of the material provided by the lecturers. Preparing and  presenting an own seminar, preparing in a group if necessary and the  final examination are also obligatory for the full credit points.  Lectures only will give one ECTS.&lt;/p&gt;&lt;h5&gt;Assessment practices and criteria&lt;/h5&gt;&lt;p&gt;Grading 0-5&lt;/p&gt;&lt;p&gt;&lt;/p&gt;&lt;h5&gt;&lt;/h5&gt;&lt;h5&gt;Target groups&lt;/h5&gt;&lt;p&gt;Master’s degree Pharmacy students specializing in pharmacology or other disciplines of Pharmacy.&lt;/p&gt;
&lt;p&gt;Master’s degree student of the graduate program of neuroscience (neurotieteen maisteriohjelma).&lt;/p&gt;
&lt;p&gt;Erasmus exchange students with required pre-requisites (see below)&lt;/p&gt;
&lt;p&gt;Maximum number of participants is 35 with students specializing in pharmacology as prioritized&lt;/p&gt;&lt;h5&gt;Teaching period when the course will be offered&lt;/h5&gt;&lt;p&gt;Annually on Spring- term, from mid-March to mid-April.&lt;/p&gt;&lt;h5&gt;Language of instruction&lt;br /&gt;&lt;/h5&gt;&lt;p&gt;Teaching is given in English&lt;/p&gt;&lt;h5&gt;EQF level&lt;/h5&gt;&lt;p&gt;Master&amp;#39;s / EQF level 7&lt;/p&gt;&lt;p&gt;&lt;/p&gt;</t>
  </si>
  <si>
    <t>PROV-503</t>
  </si>
  <si>
    <t>Selected topics in clinical pharmacology</t>
  </si>
  <si>
    <t>Rantamäki Tomi</t>
  </si>
  <si>
    <t>59085 Valittuja kohtia kliinisestä farmakologiasta / laajuus: 3 op / Opintojaksosta käytetään 5 op</t>
  </si>
  <si>
    <t>https://sisu.helsinki.fi/staff/studies/teacher//courseunit/otm-3e4d375e-5e5a-4944-87a6-fb02a1c63bb1/basicinfo</t>
  </si>
  <si>
    <t>59085 Utvalda delar av klinisk farmakologi / omfattning: 3 sp / 5 sp av studieavnsnittet används</t>
  </si>
  <si>
    <t>&lt;p&gt;T.M. Speight, N.H.G. Holford: Avery&amp;#39;s Drug Treatment (newest edition).&lt;/p&gt;&lt;p&gt;PJ Neuvonen, J Backman, JJ Himberg, R Huupponen, T Keränen, K Kivistö. Kliininen farmakologia ja lääkehoito (uusin painos, soveltuvin osin). Kandidaattikustannus. (Finnish)&lt;/p&gt;</t>
  </si>
  <si>
    <t>59085 Selected Topics in Clinical Pharmacology / credits: 3 cr / 5 cr will be substituted from this course</t>
  </si>
  <si>
    <t>&lt;p&gt;After the study period the student understands the basic concept of clinical pharmacology and can comprehensively present specific topic. &lt;/p&gt;</t>
  </si>
  <si>
    <t>&lt;p&gt;This provides a general overview on clinical pharmacology &amp;#43; selected patient examples. The students will select one specific topic in clinical pharmacology and present it during seminars.&lt;b&gt; &lt;/b&gt;After the course, the student knows the clinical pharmacology of drugs used in the treatment of key disease groups and the scientific basis of pharmacological research methods used in clinical research. The course increases skills for critical evaluation of literature (scientific and commercial) about medicinal substances.&lt;/p&gt;</t>
  </si>
  <si>
    <t>&lt;h5&gt;Completion methods&lt;/h5&gt;&lt;p&gt;2-4 h lectures&lt;/p&gt;&lt;p&gt;2 h x 8-12 seminar (one own seminar)&lt;/p&gt;&lt;p&gt;Preparation of the seminar and related documents&lt;/p&gt;&lt;p&gt;2 h material exam&lt;/p&gt;&lt;p&gt;Group work&lt;/p&gt;&lt;p&gt;Independent studies&lt;/p&gt;&lt;p&gt;The course consists of introductory lectures, student-prepared seminars and literature reports, and a discussion based on them. The topics are distributed in the first lecture. There is a written final exam for the course.&lt;/p&gt;&lt;h5&gt;Assessment practices and criteria&lt;/h5&gt;&lt;p&gt;Pass-fail&lt;/p&gt;&lt;h5&gt;Target groups&lt;/h5&gt;&lt;p&gt;Advanced studies course for the Master´s in Pharmacy and International Master´s in Pharmacy. The course is offered for anyone with sufficient prior pharmacology studies interested in clinical pharmacology. The course accepts approximately 30 students. &lt;/p&gt;&lt;h5&gt;Teaching period when the course will be offered&lt;/h5&gt;&lt;p&gt;Annually during spring term.&lt;/p&gt;&lt;h5&gt;Recommended time or stage of studies for completion&lt;/h5&gt;&lt;p&gt;Master´s in Pharmacy and International Master´s in Pharmacy: 1st year. &lt;/p&gt;&lt;h5&gt;Language of instruction&lt;/h5&gt;&lt;p&gt;English&lt;/p&gt;&lt;h5&gt;EQF level&lt;/h5&gt;&lt;p&gt;Master&amp;#39;s / EQF level 7&lt;/p&gt;</t>
  </si>
  <si>
    <t>PROV-505</t>
  </si>
  <si>
    <t>Lääketutkimuksen fysiologinen ja patofysiologinen tausta</t>
  </si>
  <si>
    <t>&lt;p&gt;Greene, Harris (toim.) Pathology and therapeutics for pharmacists: A  basis for clinical pharmacy practice (soveltuvin osin, uusin painos)&lt;/p&gt;&lt;p&gt;Whittlesea, Hodson (toim.) Clinical pharmacy and therapeutics (soveltuvin  osin, uusin painos) &lt;br /&gt;&lt;/p&gt;&lt;p&gt;Nämä kirjat ovat hyvänä pohjana opintojaksolle, mutta  pääasiassa oppimateriaali koostuu opiskelijoiden itse eri lähteistä  kokoamasta aineistosta.&lt;/p&gt;&lt;br /&gt; &lt;br /&gt;</t>
  </si>
  <si>
    <t>590055 Lääketutkimuksen fysiologinen ja patofysiologinen tausta / laajuus: 3 op / Opintojaksosta käytetään 5 op</t>
  </si>
  <si>
    <t>&lt;p&gt;Farmakologia ja tautioppi I, II ja III (FARM-215, -216 ja -217), Lääkeneuvonta  ja farmakoterapia (FARM-213) sekä Johdatus lääkehoidon arviointiin (FARM-210) tulee olla suoritettuna ennen opintojaksoa.&lt;br /&gt;&lt;/p&gt;</t>
  </si>
  <si>
    <t>&lt;p&gt;Opintojakson jälkeen opiskelija tuntee tiettyjen sairauksien  patofysiologian sekä patofysiologisten muutoksien yhteyden sairauksien  oireisiin ja lääkehoitoon.&lt;/p&gt;</t>
  </si>
  <si>
    <t>&lt;p&gt;Opintojakson tavoitteena on syventyä sairauksien patofysiologiseen taustaan. Opintojakson tarkoituksena on syventää aiemmissa opinnoissa saatua  
fysiologian ja patofysiologian tietämystä keskittyen valittujen  
elinjärjestelmien fysiologiaan ja sairauksiin. Käsiteltävät  
elinjärjestelmät tai sairaudet valitaan osallistujien mielenkiinnon  
mukaan. Keskeisenä asiana opintojaksolla on myös tiedonhaku, olennaisen  
hahmottaminen laajasta aineistosta sekä ryhmätyöskentely.&lt;/p&gt;</t>
  </si>
  <si>
    <t>&lt;p&gt;&lt;b&gt;HUOM: Opintojaksoa ei järjestetä lukuvuonna 2024-2025&lt;/b&gt;&lt;br /&gt;&lt;/p&gt;&lt;h5&gt;Suoritustavat&lt;/h5&gt;&lt;p&gt;Osallistuminen opetukseen, itsenäinen työskentely, tentti&lt;/p&gt;&lt;p&gt;Pienryhmätapaamisissa on läsnäolovaatimus&lt;br /&gt;&lt;/p&gt;&lt;h5&gt;Arviointimenetelmät ja -kriteerit&lt;/h5&gt;&lt;p&gt;Opintojaksosta järjestetään tentti. Opintojakson arvosana muodostuu tentin arvosanasta sekä osallistujien itse- ja vertaisarviointiin pohjautuvasta ryhmätyöskentelyn arvosanasta.&lt;br /&gt;&lt;/p&gt;&lt;h5&gt;Oppimista tukevat aktiviteetit ja menetelmät&lt;/h5&gt;&lt;p&gt;Ongelmalähtöisen opiskelun pienryhmätapaamiset, ryhmätyöskentely&lt;br /&gt;&lt;/p&gt;&lt;h5&gt;Kohderyhmät&lt;/h5&gt;&lt;p&gt;Proviisorin koulutusohjelman opiskelijat&lt;/p&gt;&lt;p&gt;Opintojaksolle otetaan rajattu määrä opiskelijoita ja etusijalla ovat ne, jotka tulevat suorittamaan syventävät opinnot farmakologiassa.&lt;/p&gt;&lt;p&gt;&lt;/p&gt;&lt;h5&gt;Järjestämisajankohta opetusperiodin tarkkuudella&lt;/h5&gt;&lt;p&gt;Vuosittain 1.-2. periodi&lt;br /&gt;&lt;/p&gt;&lt;h5&gt;Suositeltava suoritusajankohta tai -vaihe&lt;/h5&gt;&lt;p&gt;Proviisorin koulutusohjelman 5. lukuvuosi&lt;br /&gt;&lt;/p&gt;&lt;h5&gt;Opintokokonaisuus&lt;/h5&gt;&lt;p&gt;Proviisorin tutkinnon syventävät opinnot&lt;br /&gt;&lt;/p&gt;&lt;h5&gt;Mahdolliset opetuskielet&lt;/h5&gt;&lt;p&gt;suomi&lt;/p&gt;&lt;h5&gt;EQF-taso&lt;/h5&gt;&lt;p&gt;ylempi korkeakoulututkinto / EQF-taso 7&lt;/p&gt;&lt;p&gt;&lt;/p&gt;</t>
  </si>
  <si>
    <t>https://sisu.helsinki.fi/staff/studies/teacher//courseunit/otm-bf159492-98da-4daa-99e8-bd149c49271f/basicinfo</t>
  </si>
  <si>
    <t>Läkemedelsforskningens fysiologiska och patofysiologiska bakgrund</t>
  </si>
  <si>
    <t>590055 Läkemedelsforskningens fysiologiska och patofysiologiska bakgrund / omfattning: 3 sp / 5 sp av studieavnsnittet används</t>
  </si>
  <si>
    <t>The physiological and pathophysiological basis of drug research</t>
  </si>
  <si>
    <t>590055 The Physiological and Pathophysiological Basis of Drug Research / credits: 3 cr / 5 cr will be substituted from this course</t>
  </si>
  <si>
    <t>PROV-601</t>
  </si>
  <si>
    <t>Molekyylibiotieteiden ja farmasian orgaanista kemiaa B</t>
  </si>
  <si>
    <t>Organic chemistry: a learner-centered approach /
Richard Mullins (Pearson). Lisäksi kurssilla käytetään oppikirjaan liitettyä
Masterin Chemistry oppimisalustaa.&lt;br /&gt; &lt;br /&gt;</t>
  </si>
  <si>
    <t>590173 Molekyylibiotieteiden ja farmasian orgaanista kemiaa III / laajuus: 3 op / Opintojaksosta käytetään 5 op;590173 Orgaanista kemiaa biokemisteille ja proviisoreille III / laajuus: 3 op / Opintojaksosta käytetään 5 op</t>
  </si>
  <si>
    <t>&lt;p&gt;Opintojakson
opetus edellyttää, että opiskelijalla on 5 op:n orgaanisen kemian peruskurssia
vastaavat tiedot ja edeltävänä opintojaksona suositellaan Molekyylibiotieteiden
ja farmasian orgaanista kemiaa A (FARM-302).&lt;/p&gt;</t>
  </si>
  <si>
    <t>&lt;p&gt;Orgaaninen  synteesi on opintojaksoa yhdistävä teema. Kurssin käytyään opiskelija  on syventänyt osaamistaan orgaanisen kemian pääreaktiotyypeissä sekä  perehtynyt synteettisen tarkastelun kannalta tärkeisiin aiheisiin kuten  organometalleihin, heteroaromaatteihin, perisyklisiin reaktioihin sekä  hapetus-pelkistysreaktioihin. Opiskelija hallitsee synteesireitien  suunnittelun myös retrosynteesiä käyttäen. &lt;/p&gt;</t>
  </si>
  <si>
    <t>&lt;ul&gt;&lt;li&gt;Pii-sidokset orgaanisessa synteesissä &lt;br /&gt;&lt;/li&gt;&lt;li&gt;Radikaalireaktiot&lt;/li&gt;&lt;li&gt;Alfa-hiilen reaktiot&lt;/li&gt;&lt;li&gt;Organometalliyhdisteet&lt;/li&gt;&lt;li&gt;Elektronien delokalisoitumisen vaikutus kemiallisten yhdisteiden rakenteeseen, happamuuteen ja reaktiivisuuteen&lt;/li&gt;&lt;li&gt;Karbo- ja heteroaromaattien ominaisuudet ja reaktiot&lt;/li&gt;&lt;li&gt;Perisykliset reaktiot&lt;/li&gt;&lt;li&gt;Hapetus- ja pelkistysreaktiot&lt;/li&gt;&lt;li&gt;Orgaanisten synteesien suunnittelu&lt;/li&gt;&lt;/ul&gt;</t>
  </si>
  <si>
    <t>&lt;h5&gt;Suoritustavat&lt;/h5&gt;&lt;p&gt;Kurssi suoritetaan ennakkotehtävistä, harjoitustehtävistä ja omista 
esityksistä saaduilla pisteillä. Osallistuminen harjoitustehtävien 
purkutilaisuuksiin ja opiskelijaesityksiin on pakollista. Luennoille 
osallistuminen ei ole pakollista. Kurssin tällä tavoin suorittaville ei 
ole tenttiä. Opetuskieli on
pääsääntöisesti englanti; toinen pienryhmä voidaan pitää suomeksi.&lt;/p&gt;&lt;p&gt;Jos ei halua tai ei voi osallistua harjoitustehtävien 
purkutilaisuuksiin ja opiskelijaesityksiin, kurssin voi suorittaa myös 
loppukuulustelulla. Tällöin arvosana perustuu kokonaan 
loppukuulusteluun.&lt;/p&gt;&lt;h5&gt;Arviointimenetelmät ja -kriteerit&lt;/h5&gt;&lt;p&gt;Arvioidaan asteikolla 0–5.  Arvosana perustuu kurssin aikana ennakkotehtävistä, harjoitustehtävistä  ja esityksistä kerättyihin pisteisiin. &lt;br /&gt;&lt;/p&gt;&lt;h5&gt;Oppimista tukevat aktiviteetit ja opetusmenetelmät&lt;/h5&gt;Opetusmenetelmänä
Flipped classroom. Ennakkotehtävät, aktivoivat luennot (14 h), harjoitustehtävien purku ja 
kaksi omaa esitystä (14 h) ja omatoiminen opiskelu (n. 105 h). 
Viikoittainen kontaktiopetus on 2 h. &lt;p&gt;&lt;/p&gt;&lt;p&gt;&lt;/p&gt;&lt;h5&gt;&lt;/h5&gt;&lt;h5&gt;Kohderyhmät&lt;/h5&gt;&lt;p&gt;&lt;/p&gt;&lt;p&gt;Molekyylibiotieteiden ja farmasian opiskelijat sekä muut aiheesta kiinnostuneet.&lt;/p&gt;&lt;h5&gt;Järjestämisajankohta opetusperiodin tarkkuudella&lt;br /&gt;&lt;/h5&gt;&lt;p&gt;Kevätlukukausi, opetusperiodit III ja IV.&lt;/p&gt;&lt;h5&gt;EQF-taso&lt;/h5&gt;&lt;p&gt;ylempi korkeakoulututkinto / EQF-taso 7&lt;/p&gt;&lt;p&gt;&lt;/p&gt;&lt;br /&gt;</t>
  </si>
  <si>
    <t>https://sisu.helsinki.fi/staff/studies/teacher//courseunit/otm-36efbe8d-f4e5-4e2c-9244-3944ad2a2a48/basicinfo</t>
  </si>
  <si>
    <t>Organisk kemi i molekylära biovetenskaper och farmaci B</t>
  </si>
  <si>
    <t>590173 Organisk kemi för biokemister och provisorer III / omfattning: 3 sp / 5 sp av studieavnsnittet används;590173 Organisk kemi i molekylära biovetenskaper och farmaci III / omfattning: 3 sp / 5 sp av studieavnsnittet används</t>
  </si>
  <si>
    <t>Organic chemistry in molecular biosciences and pharmacy B</t>
  </si>
  <si>
    <t>&lt;p&gt;Organic chemistry: a learner-centered approach /
Richard Mullins (Pearson). In addition, the course will use the learning platform linked to the book.&lt;/p&gt;</t>
  </si>
  <si>
    <t>590173 Organic chemistry for biochemists and pharmacists (M.Sc.) III / credits: 3 cr / 5 cr will be substituted from this course;590173 Organic chemistry in molecular biosciences and pharmacy III / credits: 3 cr / 5 cr will be substituted from this course</t>
  </si>
  <si>
    <t>The requirement for the course is that the student has
a training of a 5 ECTS basic course in organic chemistry equivalent to FARM-302
(please check this from the English course book for FARM-302).</t>
  </si>
  <si>
    <t>&lt;p&gt;Organic synthesis is a uniting theme throughout the course. The  student has deepened his/her knowledge in the key types of organic  reactions as well as familiarized himself/herself with important  synthetic topics such as organometallics, heteroaromatics, pericyclic  reactions, and oxidations and reductions. The student masters planning  of synthetic routes also by using retrosynthesis. &lt;/p&gt;</t>
  </si>
  <si>
    <t>&lt;ul&gt;&lt;li&gt;Pi bonds in organic synthesis&lt;/li&gt;&lt;li&gt;Radical reactions&lt;/li&gt;&lt;li&gt;Reactions at the alpha-carbon&lt;/li&gt;&lt;li&gt;Organometallic compounds&lt;/li&gt;&lt;li&gt;The effect of delocalized electrons on structure, acidity and reactivity of chemical compounds&lt;/li&gt;&lt;li&gt;Properties and reactions of aromatic carbo- and heterocycles&lt;/li&gt;&lt;li&gt;Pericyclic reactions&lt;/li&gt;&lt;li&gt;Oxidation and reduction reactions&lt;/li&gt;&lt;li&gt;Planning of organic synthesis&lt;/li&gt;&lt;/ul&gt;</t>
  </si>
  <si>
    <t>&lt;h5&gt;&lt;b&gt;Completion methods&lt;/b&gt;&lt;/h5&gt;&lt;p&gt;The course is completed through points that are acquired  from preliminary assignments, exercise groups and own presentations.  Participation in exercise groups and student presentations is  compulsory. Participation in lectures is not compulsory. No exam is  required if the course I completed this way. The course 
language is mainly English; a second small group can be held in Finnish.&lt;/p&gt;&lt;p&gt;Those who do not want to or  cannot participate in the exercise groups and student presentations can  do a final exam. In this alternative, the grade is based only on the  final exam. &lt;/p&gt;&lt;h5&gt;&lt;b&gt;Assessment practices and criteria&lt;br /&gt;&lt;/b&gt;&lt;/h5&gt;The  course is graded on the scale 0-5 based on the final points from  preliminary assignments, exercise groups and presentations. &lt;p&gt;&lt;b&gt;&lt;/b&gt;&lt;/p&gt;&lt;h5&gt;&lt;b&gt;Activities and teaching methods in support of learning&lt;/b&gt;&lt;/h5&gt;&lt;p&gt;Flipped classroom teaching. Preliminary  assignments, activating lectures (14 h), exercise groups 
and two own  presentations (14 h), and independent study (ca 105 h). 
Weekly contact  teaching is 2 h. &lt;/p&gt;&lt;h5&gt;&lt;b&gt;Target groups&lt;/b&gt;&lt;/h5&gt;&lt;p&gt;Students in molecular 
biosciences and pharmacy, and others who are interested. &lt;/p&gt;&lt;h5&gt;&lt;b&gt;Teaching period when the course will be offered&lt;br /&gt;&lt;/b&gt;&lt;/h5&gt;&lt;p&gt;Spring term, teaching periods III and IV.&lt;/p&gt;&lt;h5&gt;EQF level&lt;/h5&gt;&lt;p&gt;Master&amp;#39;s / EQF level 7&lt;/p&gt;&lt;p&gt;&lt;/p&gt;</t>
  </si>
  <si>
    <t>PROV-602</t>
  </si>
  <si>
    <t>Lääkeainekemia</t>
  </si>
  <si>
    <t>Silverman,
R. B. &amp;amp; Holladay, M. W., The Organic Chemistry of Drug Design and Drug
Action, 3rd Ed., Academic Press, 2014.</t>
  </si>
  <si>
    <t>&lt;p&gt;Lääkkeen
kehitys ja prekliininen arviointi (PROV-105A) tai vastaavat tiedot.&lt;/p&gt;</t>
  </si>
  <si>
    <t>Opintojakson
suoritettuaan opiskelija hallitsee rationaalisen organiskemiallisen
lähestymistavan lääkeainesuunnittelun ja lääkeaineen toiminnan ymmärtämisessä.
Opiskelija osaa arvioida orgaanisen kemian näkökulmasta uuden pienmolekyylilääkeaineen
keksimistä kirjallisuuden perusteella.</t>
  </si>
  <si>
    <t>&lt;ul&gt;&lt;li&gt;Nykyaikainen lääkkeenkeksiminen ja lääkekehitys&lt;/li&gt;&lt;li&gt;Johtolankamolekyylien (engl. lead) keksiminen ja kemiallinen muokkaaminen&lt;/li&gt;&lt;li&gt;Reseptorit lääkevaikutuksen kohteena&lt;/li&gt;&lt;li&gt;Entsyymikatalysoitujen reaktioiden orgaanista kemiaa&lt;/li&gt;&lt;li&gt;Entsyymi-inhibitio ja entsyymien inaktivointi&lt;/li&gt;&lt;li&gt;Deoksiribonukleiinihappoihin vaikuttavat aineet&lt;/li&gt;&lt;li&gt;Lääkeresistenssi ja synergismi&lt;/li&gt;&lt;li&gt;Aihiolääkkeet&lt;/li&gt;&lt;/ul&gt;</t>
  </si>
  <si>
    <t>&lt;h5&gt; Suoritustavat&lt;/h5&gt;&lt;p&gt;Pienryhmäkeskustelut, joihin osallistuminen on pakollista opetusmenetelmästä johtuen. Kurssin sisältöä havainnollistetaan kirjallisuustyöllä valitusta lääkeaineesta. &lt;/p&gt;&lt;h5&gt;&lt;/h5&gt;&lt;h5&gt;Arviointimenetelmät ja -kriteerit&lt;/h5&gt;Arvioidaan
asteikolla 0–5. Arvosana perustuu itsenäisesti tehtävään kirjallisuustyöhön. Kurssille
osallistuva opiskelija valitsee vuonna 2000 tai myöhemmin käyttöön tulleen pienmolekyylilääkeaineen
ja kertoo tämän lääkeaineen keksimisestä tieteellisten alkuperäisartikkelien
perusteella oppikirjan aihepiirejä samalla reflektoiden. Kahdella opiskelijalla
ei voi olla samaa lääkeainetta. Lääkeaineen keksimisprosessista laaditaan noin
viiden sivun pituinen kirjoitelma.&lt;p&gt;&lt;/p&gt;&lt;h5&gt;Oppimista tukevat aktiviteetit ja opetusmenetelmät&lt;br /&gt;&lt;/h5&gt;&lt;p&gt;Opetusmentelmänä Flipped classroom. Aktivoivat pienryhmäkeskustelut (21 h) ja omatoiminen opiskelu ml. kirjallisuustyö (n. 110 h). Joka toinen viikko on 3 h kontaktiopetusta. &lt;/p&gt;&lt;p&gt;&lt;/p&gt;&lt;h5&gt;Kohderyhmät&lt;/h5&gt;&lt;p&gt;Maisteri- tai tohtorivaiheen opiskelijat farmasiassa tai muun lääketutkimuksen alalla. Kurssille otetaan enintään 15 opiskelijaa. Kurssille otetaan ensisijaisesti farmaseuttiseen kemian syventyviä opiskelijoita. &lt;br /&gt;&lt;/p&gt;&lt;h5&gt;Järjestämisajankohta opetusperiodin tarkkuudella&lt;/h5&gt;&lt;p&gt;Kevätlukukausi, opetusperiodit III ja IV.&lt;/p&gt;&lt;h5&gt;Mahdolliset opetuskielet&lt;/h5&gt;&lt;p&gt;Opetuskieli on pääsääntöisesti englanti; toinen pienryhmä voidaan pitää suomeksi.&lt;/p&gt;&lt;h5&gt;EQF-taso&lt;/h5&gt;&lt;p&gt;ylempi korkeakoulututkinto / EQF-taso 7&lt;/p&gt;&lt;p&gt;&lt;/p&gt;</t>
  </si>
  <si>
    <t>https://sisu.helsinki.fi/staff/studies/teacher//courseunit/otm-3bc50cc5-ccbc-4a0b-a5c4-0ad75d397b68/basicinfo</t>
  </si>
  <si>
    <t>Läkemedelskemi</t>
  </si>
  <si>
    <t>Medicinal Chemistry</t>
  </si>
  <si>
    <t>&lt;p&gt;Silverman, R. B. &amp;amp; Holladay, M. W., The Organic Chemistry of Drug Design and Drug Action, 3. painos, Academic Press, 2014, ISBN 978-0-12-382030-3&lt;br /&gt;available at the Helsinki University Library (textbook, also on-line)&lt;/p&gt;</t>
  </si>
  <si>
    <t>Drug development and preclinical evaluation (PROV-105A) or a related
course.</t>
  </si>
  <si>
    <t>The student masters a rational organic chemistry approach to 
understanding drug design and drug action. The student can evaluate the 
discovery of a new small molecular drug based on the literature from an 
organic chemistry perspective.</t>
  </si>
  <si>
    <t>&lt;ul&gt;&lt;li&gt;Modern drug discovery and development&lt;/li&gt;&lt;li&gt;Lead discovery and chemical modification&lt;/li&gt;&lt;li&gt;Receptors as drug targets&lt;/li&gt;&lt;li&gt;Organic chemistry of enzyme-catalyzed reactions&lt;/li&gt;&lt;li&gt;Enzyme inhibition and inactivation&lt;/li&gt;&lt;li&gt;Deoxyribonucleic acids as drug targets &lt;br /&gt;&lt;/li&gt;&lt;li&gt;Drug resistance and synergism&lt;/li&gt;&lt;li&gt;Prodrugs&lt;/li&gt;&lt;/ul&gt;</t>
  </si>
  <si>
    <t>&lt;h5&gt;Completion methods&lt;br /&gt;&lt;/h5&gt;&lt;p&gt;Small group discussions that are compulsory due to teaching method. The course content is illustrated
by a written summary of a selected drug molecule.&lt;/p&gt;&lt;h5&gt;Assessment practices and criteria, grading scale&lt;/h5&gt;Grading
 on scale 0–5. The grade is based on a written assignment. Each student 
chooses a small molecular drug that has come to the market in 2000 or 
later, and reports how this drug was discovered using original 
scientific articles reflecting the topics in the text book. Two students
 cannot choose the same drug. The drug discovery process for the 
selected drug is summarized in a ca five-page long report.&lt;b&gt;&lt;br /&gt;&lt;/b&gt;&lt;h5&gt;Activities and teaching methods in support of learning&lt;br /&gt;&lt;/h5&gt;&lt;p&gt;Flipped
classroom teaching. Activating small group discussions  (21 h), independent study including a 
drug summary (ca 110 h). Every  second week there is 3 h contact teaching.  &lt;/p&gt;&lt;p&gt;&lt;/p&gt;&lt;p&gt;&lt;b&gt;&lt;/b&gt;&lt;/p&gt;&lt;h5&gt;Target groups&lt;/h5&gt;Master
or doctoral students in pharmacy or other field of drug research. Student
number is limited to 15. Students specializing in pharmaceutical chemistry are
prioritized. The course language is mainly English; a second small group can be
held in Finnish.&lt;h5&gt;Teaching period when the course will be offered&lt;/h5&gt;&lt;p&gt;Spring term, teaching periods III and IV.&lt;/p&gt;&lt;h5&gt;EQF level&lt;/h5&gt;&lt;p&gt;Master&amp;#39;s / EQF level 7&lt;/p&gt;&lt;p&gt;&lt;/p&gt;</t>
  </si>
  <si>
    <t>PROV-603</t>
  </si>
  <si>
    <t>Drug metabolism</t>
  </si>
  <si>
    <t>Sikanen Tiina</t>
  </si>
  <si>
    <t>https://sisu.helsinki.fi/staff/studies/teacher//courseunit/otm-7d746c34-1c24-4ef5-81e2-c65c1a684165/basicinfo</t>
  </si>
  <si>
    <t>&lt;p&gt;Lecture slides and other additional material distributed during the lectures.&lt;/p&gt;
&lt;p&gt;Book chapters (in relevant parts) from:&lt;br /&gt; P. Anzenbacher &amp;amp; U.M. Zanger, Metabolism of Drugs and Other Xenobiotics, Wiley-VCH, 2012 (Osa 1). Available as e-book.&lt;br /&gt; M.D. Coleman, Human Drug Metabolism: An Introduction, 2nd Edition, John Wiley &amp;amp; Sons, Ltd 2010. Available as e-book.&lt;/p&gt;&lt;br /&gt; &lt;br /&gt;</t>
  </si>
  <si>
    <t>&lt;p&gt;Basic background knowledge in organic and analytical chemistry is beneficial for successfull completion of the course. &lt;/p&gt;</t>
  </si>
  <si>
    <t>&lt;p&gt;The learning outcomes of the course are to understand&lt;/p&gt;
&lt;ul&gt;&lt;li&gt;the biological importance of drug metabolism (biotransformation) and its impact on the drug pharmacokinetics&lt;/li&gt;&lt;li&gt;the interlinkages between drug metabolism and bioavailability of drugs&lt;/li&gt;&lt;li&gt;which are the most important drug metabolism pathways, including main metabolizing enzymes and the chemistry of the metabolic reactions in phases I and II as well as the enzymes responsible of active drug transport (phases 0 and III)&lt;/li&gt;&lt;li&gt;how plausible metabolites can be predicted on the basis of the molecular structure of the drug compound&lt;br /&gt;the (bio)chemical background of drug-drug interactions&lt;/li&gt;&lt;li&gt;which are the main in vitro techniques used for determining metabolic stability, intrinsic clearance, and drug-drug interactions&lt;/li&gt;&lt;li&gt;how genotype and phenotype differences affect drug metabolism&lt;/li&gt;&lt;li&gt;the impact of species specific differences in drug metabolism on drug discovery and development&lt;/li&gt;&lt;/ul&gt;</t>
  </si>
  <si>
    <t>&lt;ul&gt;&lt;li&gt;Drug metabolism as part of ADME research&lt;/li&gt;&lt;li&gt;Phase I drug metabolism, particularly the cytochrome P450 system&lt;/li&gt;&lt;li&gt;Phase II drug metabolism and enzyme systems&lt;/li&gt;&lt;li&gt;Drug transporter enzymes (phases 0 and III)&lt;/li&gt;&lt;li&gt;Enzyme kinetics, enzyme inhibition and available in vitro techniques&lt;/li&gt;&lt;li&gt;State-of-the-art analytical techniques/methodologies in drug metabolism research&lt;/li&gt;&lt;li&gt;Pharmacogenetics and individual variation in drug metabolism&lt;/li&gt;&lt;li&gt;Species differences in drug metabolism&lt;/li&gt;&lt;li&gt;Industrial perspective to drug metabolism, in vitro-in vivo extrapolation&lt;/li&gt;&lt;/ul&gt;</t>
  </si>
  <si>
    <t>&lt;h5&gt;Completion methods&lt;/h5&gt;&lt;p&gt;The course will be held using flipped classroom approach and includes&lt;/p&gt;&lt;ul&gt;&lt;li&gt;20-22h lectures with pre-assignments&lt;/li&gt;&lt;li&gt;ca. 100h self-studies, including a group assignment&lt;/li&gt;&lt;li&gt;2-4h obligatory seminar (student) presentations&lt;/li&gt;&lt;li&gt;obligatory demonstration (virtual 2h or laboratory 6h) of the in vitro techniques with report interlinked with a literature review to be presented in the context of the seminar presentations&lt;/li&gt;&lt;li&gt;exam 2h&lt;/li&gt;&lt;/ul&gt;&lt;h5&gt;Assessment practices and criteria&lt;/h5&gt;&lt;p&gt;Grading scale 0-5, comprising of final examination 60%, completed pre-assignments 20%, and the report/presentation 20%.&lt;/p&gt;&lt;h5&gt;Activities and methods in support of learning&lt;/h5&gt;&lt;p&gt;Optional pre-assignment interlinked with theoretical lectures (individual), a group assignment with presentation, and a laboratory demonstration.&lt;/p&gt;&lt;h5&gt;Target group&lt;/h5&gt;&lt;p&gt;Optional advanced studies for Master’s students and postgraduate (PhD) students in pharmacy, chemistry, and biochemistry.&lt;br /&gt;&lt;/p&gt;&lt;h5&gt;Teaching period when the course will be offered&lt;/h5&gt;&lt;p&gt;The course is held annually, in periods III-IV.&lt;br /&gt;&lt;/p&gt;&lt;h5&gt;Recommended time or stage of studies for completion&lt;/h5&gt;&lt;p&gt;Recommended to be included in the 4th-5th year studies or PhD studies.&lt;br /&gt;&lt;/p&gt;&lt;h5&gt;Study module&lt;/h5&gt;&lt;p&gt;Advanced studies in the Master’s Degree or Doctoral Programmes&lt;/p&gt;&lt;h5&gt;Language of instruction&lt;/h5&gt;&lt;p&gt;English&lt;/p&gt;&lt;h5&gt;&lt;b&gt;EQF level&lt;/b&gt;&lt;/h5&gt;&lt;p&gt;Master&amp;#39;s / EQF level 7&lt;/p&gt;&lt;p&gt;&lt;/p&gt;</t>
  </si>
  <si>
    <t>PROV-605</t>
  </si>
  <si>
    <t>Computational Methods in Drug Discovery (CMDD)</t>
  </si>
  <si>
    <t>Xhaard Henri</t>
  </si>
  <si>
    <t>590334 Introduction to Chemoinformatics and QSAR/QSPR modeling / laajuus: 3 op / Opintojaksosta käytetään 5 op</t>
  </si>
  <si>
    <t>https://sisu.helsinki.fi/staff/studies/teacher//courseunit/otm-21f69974-f300-4a62-b5ec-3e7ba64e307d/basicinfo</t>
  </si>
  <si>
    <t>590334 Introduction to Chemoinformatics and QSAR/QSPR modeling / omfattning: 3 sp / 5 sp av studieavnsnittet används</t>
  </si>
  <si>
    <t>&lt;p&gt;Silverman, R. B. &amp;amp; Holladay, M. W., The Organic Chemistry of Drug Design and Drug Action, 3. painos, Academic Press, 2014, ISBN 978-0-12-382030-3&lt;/p&gt;&lt;br /&gt; &lt;br /&gt;</t>
  </si>
  <si>
    <t>590334 Introduction to Chemoinformatics and QSAR/QSPR modeling / credits: 3 cr / 5 cr will be substituted from this course</t>
  </si>
  <si>
    <t>&lt;p&gt;Courses PROV-105A or PROV-101A or equivalent.&lt;/p&gt;</t>
  </si>
  <si>
    <t>&lt;p&gt;Provide the students knowledge and hands-on practical experience about computational techniques in drug discovery.&lt;/p&gt;</t>
  </si>
  <si>
    <t>&lt;p&gt;The course will present an overview of modern computational methods  in drug discovery and chemical biology. The lectures will be supported  by hands-on tutorial (6 sessions) as well as group discussions.&lt;/p&gt;&lt;p&gt;Contents: Structure-based ligand design, homology modeling and ligand  docking; Fragment-based approaches; Solvent effects; Virtual library  screens, both structure-based screens and pharmacophore-based;  Chemoinformatics, molecular similarity; QSAR modeling, in particular 3D  QSAR modeling.&lt;/p&gt;</t>
  </si>
  <si>
    <t>&lt;h5&gt;Completion methods&lt;/h5&gt;&lt;p&gt;Lectures and group discussions, 20 hours. Exercices and computer-based exercices 18h (6 sessions of 3h). Personal work abt 90h.&lt;/p&gt;&lt;h5&gt;Assessment practices and criteria&lt;/h5&gt;&lt;p&gt;Grading scale 0-5. Examination and homework.&lt;/p&gt;&lt;h5&gt;Target group&lt;/h5&gt;&lt;p&gt;Pharmacy M.Sc. and Ph.D students. For organizational reasons the course is limited to 15 students.&lt;/p&gt;&lt;h5&gt;Recommended time or stage of studies for completion&lt;/h5&gt;&lt;p&gt;The course is suited for 4 &lt;sup&gt;th&lt;/sup&gt; year pharmacy  students or for master students from other relevant scientific  disciplines (e.g. biochemistry, chemistry, bioinformatics), as well as  graduate students. This course is organized to complement PROV-602  Medicinal Chemistry and will run in parallel.&lt;/p&gt;&lt;p&gt;Each spring, third and fourth period.&lt;/p&gt;&lt;p&gt;&lt;/p&gt;&lt;p&gt;&lt;/p&gt;&lt;h5&gt;&lt;b&gt;EQF level&lt;/b&gt;&lt;/h5&gt;&lt;p&gt;Master&amp;#39;s / EQF level 7&lt;/p&gt;</t>
  </si>
  <si>
    <t>PROV-606</t>
  </si>
  <si>
    <t>Mass spectrometry in bioanalysis</t>
  </si>
  <si>
    <t>Sikanen Tiina;Teppo Jaakko</t>
  </si>
  <si>
    <t>590134 Bioanalytiikka / laajuus: 5 op / Opintojaksosta käytetään 5 op;590179 Massaspektrometria / laajuus: 3 op / Opintojaksosta käytetään 5 op;590134 Metabolia-analytiikka / laajuus: 5 op / Opintojaksosta käytetään 5 op</t>
  </si>
  <si>
    <t>https://sisu.helsinki.fi/staff/studies/teacher//courseunit/otm-353723fc-6356-4c25-aaeb-6b0d16611786/basicinfo</t>
  </si>
  <si>
    <t>590134 Analys av metaboliter / omfattning: 5 sp / 5 sp av studieavnsnittet används;590134 Bioanalytik / omfattning: 5 sp / 5 sp av studieavnsnittet används;590179 Massaspektrometri / omfattning: 3 sp / 5 sp av studieavnsnittet används</t>
  </si>
  <si>
    <t>&lt;p&gt;Materials in Moodle and other possible learning material given during the course.&lt;/p&gt;</t>
  </si>
  <si>
    <t>590134 Bioanalytics / credits: 5 cr / 5 cr will be substituted from this course;590179 Mass spectrometry / credits: 3 cr / 5 cr will be substituted from this course;590134 Metabolism Analysis / credits: 5 cr / 5 cr will be substituted from this course</t>
  </si>
  <si>
    <t>&lt;p&gt;A Bachelor’s degree or equivalent background knowledge in pharmacy or 
other natural sciences (e.g., chemistry, biochemistry, biology). Basic 
understanding of analytical chemistry, e.g., FARM-307 or equivalent 
knowledge.&lt;/p&gt;</t>
  </si>
  <si>
    <t>&lt;p&gt;After the course, the student understands:&lt;/p&gt;&lt;p&gt;•        The theoretical basis and practical aspects about mass  spectrometric (MS) methods used in bioanalysis, especially the analysis  of pharmaceuticals and their metabolites, endogenous metabolites,  peptides, and proteins&lt;/p&gt;&lt;p&gt;•        The main application fields of MS–based bioanalysis and  basics of sample collection and sample preparation principles in each  field&lt;/p&gt;&lt;p&gt;•        The principles of different ionization methods and mass  analyzers used in MS–based bioanalysis, and can compare their  suitability and limitations in each application field, and is able to  choose the most suitable instrumentation for different analytical needs&lt;/p&gt;&lt;p&gt;•        The principles of chromatographic method development and validation&lt;/p&gt;&lt;p&gt;•        The differences in targeted vs. untargeted analysis and the  interlinked data handling and interpretation, including basics of  bioinformatics&lt;/p&gt;&lt;p&gt;&lt;/p&gt;</t>
  </si>
  <si>
    <t>&lt;p&gt;The aim of the course is to teach the principles of the main mass spectrometric techniques used in bioanalysis, especially pharmaceutical, metabolite, and protein analysis. The emphasis is on liquid chromatography-mass spectrometry based bioanalysis techniques exploiting atmospheric pressure ionization techniques such as electrospray ionization, atmospheric pressure chemical ionization and atmospheric pressure photoionization. Desorption/ionization techniques and mass spectrometry imaging methods are also covered in relevant parts. The theoretical lectures cover different ionization techniques and mass analyzers, analysis of biomolecules in biological samples as well as the principles of sampling, sample preparation, liquid chromatography-mass spectrometry method development and validation, data handling, and proteomics and metabolomics related bioinformatics.&lt;/p&gt;</t>
  </si>
  <si>
    <t>&lt;p&gt;&lt;b&gt;Completion methods&lt;/b&gt;&lt;/p&gt;&lt;p&gt;The courses comprises of ca. 22-24h theoretical lectures with interlinked individual and/or group assignments (self-study) and a compulsory laboratory work with a written final report. &lt;/p&gt;&lt;p&gt;&lt;b&gt;Assessment practices and criteria&lt;/b&gt;&lt;/p&gt;&lt;p&gt;General scale 0-5, based on the assignments given on the course and the laboratory report.&lt;/p&gt;&lt;p&gt;&lt;b&gt;Activities and methods in support of learning&lt;/b&gt;&lt;/p&gt;&lt;p&gt;Preassignments individually and/or in groups and hands-on laboratory work.&lt;/p&gt;&lt;p&gt;&lt;b&gt;Target group&lt;/b&gt;&lt;/p&gt;&lt;p&gt;Suitable for MSc and PhD students, recommended especially for students who major in pharmaceutical chemistry and/or are interested in bioanalytical methods. &lt;/p&gt;&lt;p&gt;Open for everyone, but maximum capacity is 16 students. If needed, priority will be given to Faculty of Pharmacy students. The responsible teachers will approve individual registrations.&lt;/p&gt;&lt;p&gt;&lt;b&gt;Teaching period when the course will be offered&lt;/b&gt;&lt;/p&gt;&lt;p&gt;Every second year (even years) in period IV.&lt;/p&gt;&lt;p&gt;&lt;b&gt;Recommended time or stage of studies for completion&lt;/b&gt;&lt;/p&gt;&lt;p&gt;Recommended to be included in the 4th-5th year of undergraduate studies or PhD studies.&lt;/p&gt;&lt;p&gt;&lt;b&gt;Study module&lt;/b&gt;&lt;/p&gt;&lt;p&gt;Advanced studies in the Master’s Degree or Doctoral Programmes &lt;/p&gt;&lt;p&gt;&lt;b&gt;Language of instruction&lt;/b&gt;&lt;/p&gt;&lt;p&gt;
&lt;/p&gt;&lt;p&gt;English&lt;/p&gt;&lt;p&gt;&lt;b&gt;EQF level&lt;/b&gt;&lt;/p&gt;&lt;p&gt;Master&amp;#39;s / EQF level 7&lt;/p&gt;&lt;p&gt;&lt;/p&gt;</t>
  </si>
  <si>
    <t>PROV-607</t>
  </si>
  <si>
    <t>Microfluidics and nanotechnology for pharmaceutical applications (MiNaPharmA)</t>
  </si>
  <si>
    <t>Laaksonen Timo;Sikanen Tiina</t>
  </si>
  <si>
    <t>590370 Microfluidics and nanotechnology for pharmaceutical applications (MiNaPharmA) / laajuus: 3-5 op / Opintojaksosta käytetään 5 op</t>
  </si>
  <si>
    <t>https://sisu.helsinki.fi/staff/studies/teacher//courseunit/otm-a135828e-3dfb-4a6f-a89d-4063ae9d13d4/basicinfo</t>
  </si>
  <si>
    <t>590370 Microfluidics and nanotechnology for pharmaceutical applications (MiNaPharmA) / omfattning: 3-5 sp / 5 sp av studieavnsnittet används</t>
  </si>
  <si>
    <t>&lt;ul&gt;&lt;li&gt;Lecture slides &lt;br /&gt;&lt;/li&gt;&lt;li&gt;Selected scientific literature&lt;/li&gt;&lt;li&gt;Moodle platform will be used for sharing the learning materials.&lt;/li&gt;&lt;/ul&gt;&lt;h5&gt; &lt;/h5&gt;&lt;p&gt;Supplementary reading&lt;/p&gt;&lt;ul&gt;&lt;li&gt;Microsystem Engineering of Lab-on-a-Chip
Devices, Eds. Geschke, Klank and Telleman, 2nd edition, Wiley-VCH, 2008&lt;/li&gt;&lt;/ul&gt;</t>
  </si>
  <si>
    <t>590370 Microfluidics and nanotechnology for pharmaceutical applications (MiNaPharmA) / credits: 3-5 cr / 5 cr will be substituted from this course</t>
  </si>
  <si>
    <t>&lt;p&gt;No specific courses as pre-requirement, but for successful completion of the course, the student should have basic knowledge in pharmaceutical analytical chemistry. Additionally, PROV-209 Introduction to Nanoscience is an optional pre-requirement, specifically recommended for students with no previous knowledge on nanosciences.&lt;/p&gt;</t>
  </si>
  <si>
    <t>&lt;p&gt;·         To become familiar with several examples of pharmaceutical and biomedical applications that make use of microfluidics and nanotechnology, including selected commercially available end-user products and emerging technologies not yet in clinical use.&lt;/p&gt;&lt;p&gt;·         To obtain basic understanding of how these techniques can be applied to pharmaceutical research and what are their main benefits compared to traditional techniques.&lt;/p&gt;&lt;p&gt;·         To learn the relevant terminology used in the field to be able to communicate ideas and research findings (written and verbal data dissemination skills).&lt;/p&gt;&lt;p&gt;·         To understand the main design principles of microfluidic devices, including selection of manufacturing materials and methods.&lt;/p&gt;&lt;p&gt;·         To obtain basic &amp;#39;hands-on&amp;#39; skills required for manufacturing and use of microfluidic devices and nanoparticle preparation.&lt;/p&gt;&lt;p&gt;·         To become familiar with emerging nanotechnology-based advanced drug delivery systems for targeted therapies, including their expected benefits and remaining challenges. &lt;/p&gt;&lt;p&gt;·         To apply the theoretical knowledge to practical, pre-selected, multidisciplinary problems in a collaborative way.&lt;/p&gt;</t>
  </si>
  <si>
    <t>&lt;p&gt;The course focuses on microfluidic and nanotechnology tools relevant for pharmaceutical applications, including microfabrication possibilities and microdevice design for bioanalysis and controlled drug release. The aim of the course is to familiarize the students with different microfluidic and nanotechnologies relevant for pharmaceutical applications and drug delivery, and to demonstrate their added value in bioanalysis and controlled drug release.&lt;/p&gt;</t>
  </si>
  <si>
    <t>&lt;p&gt;&lt;b&gt;Completion methods&lt;/b&gt;&lt;br /&gt;&lt;/p&gt;&lt;p&gt;The course comprises of contact teaching (ca. 40h), independent learning and group working. For successful completion, the student will deliver two written assignments, reporting both theoretical and hands-on learning outcomes: one focusing on microsystems design and one on drug delivery and nanotechnologies.&lt;/p&gt;&lt;p&gt;&lt;b&gt;Assessment practices and criteria&lt;/b&gt;&lt;br /&gt;&lt;/p&gt;&lt;p&gt;Grading scale 0-5.&lt;/p&gt;&lt;p&gt;&lt;b&gt;Activities and methods in support of learning&lt;/b&gt;&lt;br /&gt;&lt;/p&gt;&lt;p&gt;The contact teaching comprises of theoretical lectures, hands-on laboratory demonstrations (compulsory attendance), and problem-based learning sessions with presentations (compulsory attendance).&lt;b&gt;&lt;br /&gt;&lt;/b&gt;&lt;/p&gt;&lt;p&gt;&lt;b&gt;Target group&lt;/b&gt;&lt;br /&gt;&lt;/p&gt;&lt;p&gt;Optional advanced studies for Master’s students and postgraduate (PhD) students in pharmacy, chemistry, and biochemistry.&lt;/p&gt;&lt;p&gt;&lt;b&gt;Teaching period when the course will be offered&lt;/b&gt;&lt;/p&gt;&lt;p&gt;The course is offered every second year (uneven years), in period IV.&lt;b&gt;&lt;br /&gt;&lt;/b&gt;&lt;/p&gt;&lt;p&gt;&lt;b&gt;Recommended time or stage of studies for completion&lt;/b&gt;&lt;/p&gt;&lt;p&gt;Recommended to be included in the 4th-5th year studies or PhD studies. &lt;/p&gt;&lt;p&gt;&lt;b&gt;Study module&lt;/b&gt;&lt;/p&gt;&lt;p&gt;Advanced studies in the Master’s Degree or Doctoral Programmes&lt;/p&gt;&lt;p&gt;&lt;b&gt;Language of instruction&lt;/b&gt;&lt;br /&gt;&lt;/p&gt;&lt;p&gt;English&lt;/p&gt;&lt;p&gt;&lt;b&gt;EQF level&lt;/b&gt;&lt;/p&gt;&lt;p&gt;Master&amp;#39;s / EQF level 7&lt;/p&gt;&lt;p&gt;&lt;/p&gt;</t>
  </si>
  <si>
    <t>PROV-608</t>
  </si>
  <si>
    <t>Farmaseuttisen kemian kirjatentti</t>
  </si>
  <si>
    <t>&lt;p&gt;a) Lääkeainekemian suositeltavaa kirjallisuutta&lt;/p&gt;
&lt;p&gt;Carey, F. A. &amp;amp; Sundberg, R. J., Advanced Organic Chemistry, Part A: Structure and Mechanisms, 5. painos, Springer, New York, 2007, 1199 s.&lt;/p&gt;
&lt;p&gt;Carey, F. A. &amp;amp; Sundberg, R. J., Advanced Organic Chemistry, Part B: Reactions and Synthesis, 5. painos, Springer, New York, 2007, 1321 s.&lt;/p&gt;
&lt;p&gt;Dewick, P. M.: Medicinal Natural Products – A Biosynthetic Approach, Wiley, 2009, 3. painos, 539 s.&lt;/p&gt;
&lt;p&gt;Lemke, T. L., Williams, D. A., Roche, V. F. &amp;amp; Zito, S. W., Foye’s Principles of Medicinal Chemistry, 7. painos, Lippincott Williams &amp;amp; Wilkins, Philadelphia, 2013, 1520 s.&lt;/p&gt;
&lt;p&gt;McMurry, J. &amp;amp; Begley, T., The Organic Chemistry of Biological Pathways, Roberts &amp;amp; Company Publishers, Greenwood Village, 2005, 490 s.&lt;/p&gt;
&lt;p&gt;Patrick, G. L., An Introduction to Medicinal Chemistry, Oxford University Press, 5. painos, Oxford University Press, Oxford, 2013, 789 s.&lt;/p&gt;
&lt;p&gt;Silverman, R. B., The Organic Chemistry of Enzyme-Catalyzed Reactions, Academic Press, San Diego, 2000, 717 s.&lt;/p&gt;
&lt;p&gt;Silverman, R. B. &amp;amp; Holladay, M. W., The Organic Chemistry of Drug Design and Drug Action, 3. painos, Elsevier Academic Press, San Diego, 2014, 517 s.&lt;/p&gt;
&lt;p&gt;tai muuta kirjallisuutta sopimuksen mukaan.&lt;/p&gt;
&lt;p&gt; &lt;/p&gt;
&lt;p&gt;b) Farmaseuttisen analytiikan suositeltavaa kirjallisuutta&lt;/p&gt;
&lt;p&gt;Esimerkkejä:&lt;/p&gt;
&lt;p&gt;Robinson, J.W., Skelly Frame E.M. &amp;amp; Frame II, G.M., Undergraduate Instrumental Analysis, 7. painos, CRC Press Taylor &amp;amp; Francis Group, Boca Raton, 2014, 1231 s.&lt;/p&gt;
&lt;p&gt;Snyder, L.R., Kirkland, J.J. &amp;amp; Dolan, J.W., Introduction to Modern Liquid Chromatography, 3. painos, John Wiley &amp;amp; Sons, 2010, 912 s.&lt;/p&gt;
&lt;p&gt;tai muuta kirjallisuutta sopimuksen mukaan.&lt;/p&gt;
&lt;p&gt; &lt;/p&gt;
&lt;p&gt;c) Lääke- ja vierasainemetabolian suositeltavaa kirjallisuutta&lt;/p&gt;
&lt;p&gt;1. Metabolism of Drugs and Other Xenobiotics (2012) (Editors Pavel Anzenbacher, Ulrich M. Zanger)&lt;/p&gt;
&lt;p&gt;2. Human Drug Metabolism : an Introduction (2nd Edition, 2010), Coleman, Michael D&lt;/p&gt;
&lt;p&gt;tai muuta kirjallisuutta sopimuksen mukaan.&lt;/p&gt;
&lt;p&gt; &lt;/p&gt;
&lt;p&gt;d) Kemian mikrosysteemiteknologian suositeltavaa kirjallisuutta&lt;/p&gt;
&lt;p&gt;Demicri, U., Khademhosseini, A., Langer, R. &amp;amp; Blander, J., Microfluidic Technologies for Human Health, World Scientific Publishing Co. Pte. Ltd., Singapore, 2012, 470 s. (e-kirja)&lt;/p&gt;
&lt;p&gt;Geschke, O., Klank, H. &amp;amp; Telleman, P., Microsystem Engineering of Lab-on-a-Chip Devices, 2. painos, Wiley-VCH Verlag GmbH &amp;amp; Co. KGaA, Weinheim, 2008, 297 s. Tämä kirja on laajuudeltaan 3 op ja sitä täydentää tapauskohtaisesti sovittava essee (2 op).&lt;/p&gt;
&lt;p&gt;Kutter, J. P. &amp;amp; Fintschenko, Y., Separation methods in Microanalytical Systems, 1. painos, CRC Press, Taylor &amp;amp; Francis, Boca Raton, 2006, 592 s.&lt;/p&gt;
&lt;p&gt;tai muuta kirjallisuutta sopimuksen mukaan.&lt;/p&gt;
&lt;p&gt; &lt;/p&gt;&lt;br /&gt; &lt;br /&gt;</t>
  </si>
  <si>
    <t>Sikanen Tiina;Teppo Jaakko;Yli-Kauhaluoma Jari</t>
  </si>
  <si>
    <t>590384 Farmaseuttisen kemian kirjatentit / laajuus: 3-13 op / Opintojaksosta käytetään 5 op;590251 Farmaseuttisen kemian lopputentti / laajuus: 5 op / Opintojaksosta käytetään 5 op</t>
  </si>
  <si>
    <t>&lt;p&gt;Molekyylibiotieteiden ja farmasian orgaanista kemiaa I-II (590171-590172) tai Molekyylibioteiden ja farmasian orgaanista kemiaa A (FARM-302) tai vastaavat tiedot ja Farmaseuttinen kemia, luennot (590006 tai FARM-304)&lt;/p&gt;</t>
  </si>
  <si>
    <t>&lt;h5&gt;Vastuuhenkilö&lt;/h5&gt;&lt;p&gt;Professori Jari Yli-Kauhaluoma, s-posti: jari.yli-kauhaluoma (at) &lt;a href="http://helsinki.fi/" target="_blank" rel="noopener noreferrer"&gt;helsinki.fi&lt;/a&gt;, lääkeainekemian kirjallisuus &lt;/p&gt;&lt;p&gt;&lt;br /&gt;FaT Jaakkko Teppo, s-posti: jaakko.teppo (at) &lt;a href="http://helsinki.fi/" target="_blank" rel="noopener noreferrer"&gt;helsinki.fi&lt;/a&gt;, farmaseuttisen analytiikan kirjallisuus&lt;/p&gt;&lt;p&gt;&lt;br /&gt;&lt;/p&gt;&lt;p&gt;Apulaisprofessori Tiina Sikanen, s-posti: tiina.sikanen (at) helsinki.fi, lääke- ja vierasainemetabolian kirjallisuus sekä mikrosysteemiteknologian kirjallisuus&lt;/p&gt;&lt;h5&gt;&lt;p&gt;Kaikki vastuuhenkilöt ovat farmaseuttisen kemian ja teknologian osastolta.&lt;/p&gt;&lt;/h5&gt;</t>
  </si>
  <si>
    <t>&lt;h5&gt;Suoritustavat&lt;br /&gt;&lt;/h5&gt;&lt;p&gt;Kirjatentti. Tentittävä kirjallisuus, tentin laajuus, tenttialue ja tenttipäivä sovitaan vastuuhenkilön kanssa. Tenttiin ilmoittaudutaan kurssin vastuuhenkilölle sähköpostitse vähintään kolme viikkoa ennen tenttipäivää. &lt;br /&gt;&lt;/p&gt;&lt;h5&gt;Arviointimenetelmät ja -kriteerit&lt;/h5&gt;&lt;p&gt;Arviointi asteikolla 0-5&lt;/p&gt;&lt;h5&gt;Kohderyhmät&lt;/h5&gt;&lt;p&gt;Farmaseuttiseen kemiaan syventyvät, tutkijalinjalla opiskelevat ja jatko-opiskelijat sekä muut asiasta kiinnostuneet opiskelijat.&lt;br /&gt;&lt;/p&gt;&lt;h5&gt;Järjestämisajankohta&lt;/h5&gt;&lt;p&gt;Tenttipäivä voi olla mikä tahansa farmaseuttisen kemian ja teknologian osaston tenttipäivä tai muu vastuuhenkilön kanssa erikseen sovittava tenttipäivä.&lt;br /&gt;&lt;/p&gt;&lt;h5&gt;Suositeltava suoritusajankohta tai -vaihe&lt;/h5&gt;&lt;p&gt;Syventävän vaiheen opiskelijat 4.-5. vuosi, tutkijalinjalla opiskelevat 1.-3. vuosi.&lt;/p&gt;&lt;h5&gt;Mahdolliset opetuskielet&lt;/h5&gt;Ks. kirjallisuus&lt;p&gt;&lt;br /&gt;&lt;/p&gt;&lt;h5&gt;EQF-taso&lt;/h5&gt;&lt;p&gt;ylempi korkeakoulututkinto / EQF-taso 7&lt;/p&gt;&lt;p&gt;&lt;br /&gt;&lt;/p&gt;</t>
  </si>
  <si>
    <t>https://sisu.helsinki.fi/staff/studies/teacher//courseunit/otm-564b3475-e506-461c-aff9-486680170808/basicinfo</t>
  </si>
  <si>
    <t>Boktentamen i farmaceutisk kemi</t>
  </si>
  <si>
    <t>590384 Boktentamen i farmaceutisk kemi / omfattning: 3-13 sp / 5 sp av studieavnsnittet används;590251 Sluttentamen i farmaceutisk kemi / omfattning: 5 sp / 5 sp av studieavnsnittet används</t>
  </si>
  <si>
    <t>Literature exam in pharmaceutical chemistry</t>
  </si>
  <si>
    <t>&lt;p&gt;Recommended literature:&lt;/p&gt;
&lt;p&gt;&lt;b&gt;a) Medicinal chemistry&lt;/b&gt;&lt;/p&gt;
&lt;p&gt;Carey, F. A. &amp;amp; Sundberg, R. J., Advanced Organic Chemistry, Part A: Structure and Mechanisms, 5. painos, Springer, New York, 2007, 1199 s.&lt;/p&gt;
&lt;p&gt;Carey, F. A. &amp;amp; Sundberg, R. J., Advanced Organic Chemistry, Part B: Reactions and Synthesis, 5. painos, Springer, New York, 2007, 1321 s.&lt;/p&gt;
&lt;p&gt;Dewick, P. M.: Medicinal Natural Products – A Biosynthetic Approach, Wiley, 2009, 3. painos, 539 s.&lt;/p&gt;
&lt;p&gt;Lemke, T. L., Williams, D. A., Roche, V. F. &amp;amp; Zito, S. W., Foye’s Principles of Medicinal Chemistry, 7. painos, Lippincott Williams &amp;amp; Wilkins, Philadelphia, 2013, 1520 s.&lt;/p&gt;
&lt;p&gt;McMurry, J. &amp;amp; Begley, T., The Organic Chemistry of Biological Pathways, Roberts &amp;amp; Company Publishers, Greenwood Village, 2005, 490 s.&lt;/p&gt;
&lt;p&gt;Patrick, G. L., An Introduction to Medicinal Chemistry, Oxford University Press, 5. painos, Oxford University Press, Oxford, 2013, 789 s.&lt;/p&gt;
&lt;p&gt;Silverman, R. B., The Organic Chemistry of Enzyme-Catalyzed Reactions, Academic Press, San Diego, 2000, 717 s.&lt;/p&gt;
&lt;p&gt;Silverman, R. B. &amp;amp; Holladay, M. W., The Organic Chemistry of Drug Design and Drug Action, 3. painos, Elsevier Academic Press, San Diego, 2014, 517 s.&lt;/p&gt;
&lt;p&gt;or other literature agreed with the responsible person.&lt;/p&gt;
&lt;p&gt; &lt;/p&gt;
&lt;p&gt;&lt;b&gt;b) Pharmaceutical analytics&lt;/b&gt;&lt;/p&gt;
&lt;p&gt;Examples:&lt;/p&gt;
&lt;p&gt;Robinson, J.W., Skelly Frame E.M. &amp;amp; Frame II, G.M., Undergraduate Instrumental Analysis, 7. painos, CRC Press Taylor &amp;amp; Francis Group, Boca Raton, 2014, 1231 s.&lt;/p&gt;
&lt;p&gt;Snyder, L.R., Kirkland, J.J. &amp;amp; Dolan, J.W., Introduction to Modern Liquid Chromatography, 3. painos, John Wiley &amp;amp; Sons, 2010, 912 s.&lt;/p&gt;
&lt;p&gt;or other literature agreed with the responsible person.&lt;/p&gt;
&lt;p&gt; &lt;/p&gt;
&lt;p&gt;&lt;b&gt;c) Metabolism of drugs and other xenobiotics&lt;/b&gt;&lt;/p&gt;
&lt;p&gt;1. Metabolism of Drugs and Other Xenobiotics (2012) (Editors Pavel Anzenbacher, Ulrich M. Zanger)&lt;/p&gt;
&lt;p&gt;2. Human Drug Metabolism : an Introduction (2nd Edition, 2010), Coleman, Michael D &lt;/p&gt;
&lt;p&gt;or other literature agreed with the responsible person.&lt;/p&gt;
&lt;p&gt; &lt;/p&gt;
&lt;p&gt;&lt;b&gt;d) Microsystem technologies in chemistry&lt;/b&gt;&lt;/p&gt;
&lt;p&gt;Demicri, U., Khademhosseini, A., Langer, R. &amp;amp; Blander, J., Microfluidic Technologies for Human Health, World Scientific Publishing Co. Pte. Ltd., Singapore, 2012, 470 s. (e-kirja)&lt;/p&gt;
&lt;p&gt;Geschke, O., Klank, H. &amp;amp; Telleman, P., Microsystem Engineering of Lab-on-a-Chip Devices, 2. painos, Wiley-VCH Verlag GmbH &amp;amp; Co. KGaA, Weinheim, 2008, 297 s. This book is 3 cr and it must be complemented by an essay (2 cr).&lt;/p&gt;
&lt;p&gt;Kutter, J. P. &amp;amp; Fintschenko, Y., Separation methods in Microanalytical Systems, 1. painos, CRC Press, Taylor &amp;amp; Francis, Boca Raton, 2006, 592 s.&lt;/p&gt;
&lt;p&gt;or other literature agreed with the responsible person.&lt;/p&gt;&lt;br /&gt; &lt;br /&gt;</t>
  </si>
  <si>
    <t>590251 Final examination in pharmaceutical chemistry / credits: 5 cr / 5 cr will be substituted from this course;590384 Pharmaceutical chemistry, book exam / credits: 3-13 cr / 5 cr will be substituted from this course</t>
  </si>
  <si>
    <t>&lt;p&gt;FARM-302 Organic chemistry in molecular biosciences and pharmacy A or other equivalent knowledge and FARM-304 Pharmaceutical chemistry&lt;/p&gt;</t>
  </si>
  <si>
    <t>&lt;h5&gt;Responsible person&lt;/h5&gt;&lt;p&gt;Professor Jari Yli-Kauhaluoma, jari.yli-kauhaluoma (at) &lt;a href="http://helsinki.fi/" target="_blank" rel="noopener noreferrer"&gt;helsinki.fi,&lt;/a&gt; literature of medicinal chemistry and metabolism of drugs and other xenobiotics&lt;/p&gt;&lt;p&gt;PhD (pharm) Jaakko Teppo, jaakko.teppo (at) &lt;a href="http://helsinki.fi/" target="_blank" rel="noopener noreferrer"&gt;helsinki.fi&lt;/a&gt;, literature of pharmaceutical analytics&lt;/p&gt;&lt;p&gt;Associate professor Tiina Sikanen, tiina.sikanen (at) &lt;a href="http://helsinki.fi/" target="_blank" rel="noopener noreferrer"&gt;helsinki.fi&lt;/a&gt;, literature of metabolism of drugs and other xenobiotics&lt;/p&gt;&lt;p&gt;Associate professor Tiina Sikanen, tiina.sikanen (at) &lt;a href="http://helsinki.fi/" target="_blank" rel="noopener noreferrer"&gt;helsinki.fi&lt;/a&gt;, literature of microsystem technologies in chemistry&lt;/p&gt;&lt;p&gt;All the responsible persons are from the Division of Pharmaceutical Chemistry and Technology.&lt;/p&gt;</t>
  </si>
  <si>
    <t>&lt;h5&gt;Completion methods&lt;br /&gt;&lt;/h5&gt;&lt;p&gt;Book exam. The student should agree about the material, scope and date of the exam with the responsible person well in advance. Registration by email to the responsible person minimum of 3 weeks before the exam. The exam can be agreed upon freely with the responsible teacher.&lt;/p&gt;&lt;h5&gt;Assessment practices and criteria&lt;/h5&gt;&lt;p&gt;Assessed on a scale between 0-5.&lt;/p&gt;&lt;h5&gt;Target groups&lt;/h5&gt;&lt;p&gt;Suitable for BSc, MSc, PhD, and exchange students. Recommended for Master&amp;#39;s Programme in Pharmacy, 4. and 5. year studies (research track students, 1.-3. year) and PhD students.&lt;br /&gt;&lt;/p&gt;&lt;h5&gt;Recommended time or stage of studies for completion&lt;/h5&gt;&lt;p&gt;Any&lt;/p&gt;&lt;h5&gt;Language of instruction&lt;/h5&gt;&lt;p&gt;See learning materials&lt;/p&gt;&lt;h5&gt;&lt;b&gt;EQF level&lt;/b&gt;&lt;/h5&gt;&lt;p&gt;Master&amp;#39;s / EQF level 7&lt;/p&gt;&lt;p&gt;&lt;/p&gt;</t>
  </si>
  <si>
    <t>PROV-701</t>
  </si>
  <si>
    <t>Fysikaalinen farmasia</t>
  </si>
  <si>
    <t>&lt;p&gt;Martin&amp;#39;s Physical pharmacy and pharmaceutical sciences, 7th ed., Editor: Patrick J. Sinko&lt;/p&gt;&lt;br /&gt; &lt;br /&gt;</t>
  </si>
  <si>
    <t>Koivuniemi Artturi;Yliperttula Marjo</t>
  </si>
  <si>
    <t>590234 Fysikaalinen farmasia / laajuus: 5 op / Opintojaksosta käytetään 5 op</t>
  </si>
  <si>
    <t>&lt;p&gt;Esitietoina fysiikan peruskurssi.&lt;/p&gt;</t>
  </si>
  <si>
    <t>Kurssilla perehdytään yleiseen fysikaaliseen farmasiaan. Käsiteltävät 
aiheet sisältävät mm. aineen rakenteen perusteita, liuosten ja 
elektrolyyttien teoriaa, reaktiokinetiikkaa, aineensiirtoa sekä 
kolloidikemian ja pintakemian perusteita. Kaikkia osa-alueita 
käsitellään farmaseuttisesta näkökulmasta. Opiskelija ymmärtää kurssin 
jälkeen mikä on fysikaalisen kemian merkitys farmaseuttisille 
prosesseille ja ilmiöille ja hän osaa soveltaa tätä tietoa analysoimaan 
lääkeaineiden käyttäytymistä liuoksissa, jauheissa ja erilaisissa 
lääkeformulaatioissa.</t>
  </si>
  <si>
    <t>&lt;h5&gt;Suoritustavat&lt;/h5&gt;&lt;p&gt;Kurssiin sisältyy luentoja 16&amp;#43;16 h ja laskuharjoituksia 8&amp;#43;8 h. Kurssista järjestetään loppukuulustelu. Sen voi myös suorittaa kahdella välikokeella.&lt;/p&gt;
&lt;p&gt;Kurssin menestyksellinen suorittaminen edellyttää laskuharjoituksiin osallistumista.&lt;/p&gt;&lt;br /&gt;&lt;h5&gt;Arviointimenetelmät ja -kriteerit&lt;/h5&gt;&lt;p&gt;Arviointi asteikolla 0-5.&lt;/p&gt;&lt;br /&gt;&lt;h5&gt;&lt;b&gt;EQF-taso&lt;/b&gt;&lt;/h5&gt;&lt;p&gt;ylempi korkeakoulututkinto / EQF-taso 7&lt;/p&gt;&lt;p&gt;&lt;/p&gt;</t>
  </si>
  <si>
    <t>https://sisu.helsinki.fi/staff/studies/teacher//courseunit/otm-05cb4b74-9d78-414d-8234-7bfc9c1a01df/basicinfo</t>
  </si>
  <si>
    <t>Fysikalisk farmaci</t>
  </si>
  <si>
    <t>590234 Fysikalisk farmaci / omfattning: 5 sp / 5 sp av studieavnsnittet används</t>
  </si>
  <si>
    <t>590234 Physical Pharmacy / credits: 5 cr / 5 cr will be substituted from this course</t>
  </si>
  <si>
    <t>PROV-702</t>
  </si>
  <si>
    <t>Koesuunnittelu ja tulosanalyysi</t>
  </si>
  <si>
    <t>&lt;p&gt;Luentomateriaali&lt;/p&gt;&lt;br /&gt; &lt;br /&gt;</t>
  </si>
  <si>
    <t>59067 Tuotekehitys / laajuus: 3 op / Opintojaksosta käytetään 5 op;59067 Tuotekehitys ja koesuunnittelu / laajuus: 3 op / Opintojaksosta käytetään 5 op;59067 Tuotesuunnittelu II / laajuus: 3 op / Opintojaksosta käytetään 5 op</t>
  </si>
  <si>
    <t>Systemaattinen koesuunnittelu ja tuotekehitys käsittelee aluksi 
keskeiset monimuuttujaympäristössä käytettävät koesuunnittelumenetelmät 
(2n ja 3n-koekaaviot, mixed design-kaaviot) sekä tietokoneavusteisesti 
myös perustulosanalyysit (korrelaatioanalyysi, regressioanalyysi ja 
varianssianalyysi). Edelleen tutustutaan yksinkertaisiin graafisiin 
optimointimenetelmiin. Tuotekehitysosassa paneudutaan ensin laajahkosti 
preformulointiin ja lääkevalmisteiden kehittämiseen käytännön 
esimerkkeihin tukeutuen ja tutustutaan, miten systemaattinen 
koesuunnittelu toimii käytännössä lääkevalmisteiden ja prosessien 
kehittämisessä. Opintojaksoon sisältyy myös MS Excel:in 
käyttöharjoituskurssi, jossa taustalta ohjatun harjoittelun avulla 
perehdytään ko. taulukkolaskentaohjelman käyttöön farmaseuttisen 
tutkimuksen ja tuotekehityksen apuvälineenä.</t>
  </si>
  <si>
    <t>&lt;h5&gt;Toteutus&lt;/h5&gt;&lt;p&gt;Luentoja 32 h, laskuharjoituksia 16 h, oman esitelmän laadinta. Opintojaksosta järjestetään loppuseminaari sekä loppukuulustelu. Kurssin menestyksellinen suorittaminen edellyttää laskuharjoituksiin osallistumista.&lt;/p&gt;&lt;br /&gt;&lt;h5&gt;&lt;b&gt;EQF-taso&lt;/b&gt;&lt;/h5&gt;&lt;p&gt;ylempi korkeakoulututkinto / EQF-taso 7&lt;/p&gt;</t>
  </si>
  <si>
    <t>https://sisu.helsinki.fi/staff/studies/teacher//courseunit/otm-db02a792-c2c9-426e-b03c-83cf8e4b76ef/basicinfo</t>
  </si>
  <si>
    <t>Planering av experiment och resultatanalys</t>
  </si>
  <si>
    <t>59067 Farmaceutisk produktutveckling / omfattning: 3 sp / 5 sp av studieavnsnittet används;59067 Farmaceutisk produktutveckling och planering av experiment / omfattning: 3 sp / 5 sp av studieavnsnittet används;59067 Produktplanering II / omfattning: 3 sp / 5 sp av studieavnsnittet används</t>
  </si>
  <si>
    <t>Experimental design and result analysis</t>
  </si>
  <si>
    <t>59067 Pharmaceutical Product Development / credits: 3 cr / 5 cr will be substituted from this course;59067 Product Development II / credits: 3 cr / 5 cr will be substituted from this course;59067 Product Development and Experimental Design / credits: 3 cr / 5 cr will be substituted from this course</t>
  </si>
  <si>
    <t>PROV-704</t>
  </si>
  <si>
    <t>Kirjatentti farmasian teknologiassa</t>
  </si>
  <si>
    <t>&lt;p&gt;Tentittävästä kirjallisuudesta sovitaan vastuuhenkilön kanssa.&lt;/p&gt;&lt;br /&gt; &lt;br /&gt;</t>
  </si>
  <si>
    <t>Peltonen Leena</t>
  </si>
  <si>
    <t>590108 Loppukuulustelu farmasian teknologiassa / laajuus: 5 op / Opintojaksosta käytetään 5 op</t>
  </si>
  <si>
    <t>&lt;br /&gt;&lt;h5&gt;Suoritustavat&lt;/h5&gt;&lt;p&gt;Kirjatentti, Tentittävän kirjan nimi ja aineisto ilmoitetaan tentti-ilmoittautumisen yhteydessä.&lt;/p&gt;&lt;br /&gt;&lt;h5&gt;Arviointimenetelmät ja -kriteerit&lt;/h5&gt;&lt;p&gt;Arviointi asteikolla 0-5&lt;/p&gt;&lt;h5&gt;Suositeltava suoritusajankohta tai -vaihe&lt;br /&gt;&lt;/h5&gt;&lt;p&gt;Proviisorin koulutusohjelma, farmasian opintojen 4. ja 5. lukuvuosi. Sovitaan vastuuhenkilön kanssa.&lt;/p&gt;&lt;p&gt;&lt;br /&gt;&lt;/p&gt;&lt;h5&gt;&lt;b&gt;EQF-taso&lt;/b&gt;&lt;/h5&gt;&lt;p&gt;ylempi korkeakoulututkinto / EQF-taso 7&lt;/p&gt;&lt;p&gt;&lt;/p&gt;&lt;p&gt;&lt;/p&gt;</t>
  </si>
  <si>
    <t>https://sisu.helsinki.fi/staff/studies/teacher//courseunit/otm-55bf4484-5c14-42fc-ac26-6d926aab43dc/basicinfo</t>
  </si>
  <si>
    <t>Boktentamen i farmaceutisk teknologi</t>
  </si>
  <si>
    <t>590108 Slutförhör i farmaceutisk teknologi / omfattning: 5 sp / 5 sp av studieavnsnittet används</t>
  </si>
  <si>
    <t>Book Exam in Pharmaceutical Tehchnology</t>
  </si>
  <si>
    <t>&lt;p&gt;The student must agree about the material of the exam with the responsible person well in advance.&lt;/p&gt;&lt;br /&gt; &lt;br /&gt;</t>
  </si>
  <si>
    <t>590108 Final Examination in Pharmaceutic Technology / credits: 5 cr / 5 cr will be substituted from this course</t>
  </si>
  <si>
    <t>&lt;br /&gt;&lt;h5&gt;Completion methods&lt;/h5&gt;&lt;p&gt;Book exam. The name of the book and the material of the exam must be written as additional information when registrating to the exam.&lt;/p&gt;&lt;br /&gt;&lt;h5&gt;Assessment practices and criteria&lt;/h5&gt;&lt;p&gt;Assessed on a scale between 0-5.&lt;/p&gt;&lt;br /&gt;&lt;h5&gt;Recommended time or stage of studies for completion &lt;/h5&gt;&lt;p&gt;Master&amp;#39;s Programme in Pharmacy, 4. or 5. year of the studies of pharmacy. Must be agreed beforehand with the responsible person.&lt;/p&gt;&lt;p&gt;&lt;br /&gt;&lt;/p&gt;&lt;h5&gt;&lt;b&gt;EQF level&lt;/b&gt;&lt;/h5&gt;&lt;p&gt;Master&amp;#39;s / EQF level 7&lt;/p&gt;&lt;p&gt;&lt;/p&gt;&lt;p&gt;&lt;/p&gt;</t>
  </si>
  <si>
    <t>PROV-705</t>
  </si>
  <si>
    <t>Controlled Release Drug Delivery</t>
  </si>
  <si>
    <t>Peltonen Leena;Viitala Tapani</t>
  </si>
  <si>
    <t>59072 Lääkkeiden vapautumiskäyttäytymisen säätely / laajuus: 5 op / Opintojaksosta käytetään 5 op</t>
  </si>
  <si>
    <t>https://sisu.helsinki.fi/staff/studies/teacher//courseunit/otm-3a3d3a80-3dd8-45a3-bd39-ca726458be39/basicinfo</t>
  </si>
  <si>
    <t>59072 Reglering av läkemedels frisättning / omfattning: 5 sp / 5 sp av studieavnsnittet används</t>
  </si>
  <si>
    <t>&lt;ul&gt;&lt;li&gt;Materials provided by the lecturers&lt;/li&gt;&lt;li&gt;Drug Delivery: Engineering Principles for Drug Therapy. W Mark Saltzman, Oxford University Press. ISBN: 9780195085891&lt;/li&gt;&lt;li&gt;Handbook of Pharmaceutical Controlled Release Technology. DL Wise, Marcel Dekker Inc. ISBN: 9780824703691&lt;/li&gt;&lt;li&gt;Drug Delivery and Targeting: For Pharmacists and Pharmaceutical Scientists Anya M. Hillery, Andrew W. Lloyd, James Swarbrick Taylor &amp;amp; Francis Inc. ISBN: 9788123911656&lt;/li&gt;&lt;/ul&gt;
&lt;p&gt;Fundamentals and Applications of Controlled Release Drug Delivery. J Siepmann, Springer. ISBN: 9781461408802&lt;/p&gt;&lt;br /&gt; &lt;br /&gt;</t>
  </si>
  <si>
    <t>59072 Controlled Drug Delivery / credits: 5 cr / 5 cr will be substituted from this course</t>
  </si>
  <si>
    <t>&lt;p&gt;Basic knowledge in Biopharmacy, Pharmaceutical Chemistry and Pharmaceutical Technology&lt;/p&gt;
&lt;p&gt;Recommended: 590008 Pharmaceutical Technology, Lecture course; 590248 Drug Development course, Formulation Development part&lt;/p&gt;</t>
  </si>
  <si>
    <t>&lt;p&gt;The course focuses on several aspects of controlled release drug delivery systems, ranging from drug administration up to drug effectiveness. Special attention is paid on drug solubility and dissolution properties, and nanosystems. Other topics are related to the student&amp;#39;s own selection for the topic of their mini-reviews. &lt;br /&gt;&lt;/p&gt;&lt;p&gt;The course familiarize the student for making literature study and evaluating other studies. The main assignment during the course is that the student will write in a group a mini-review article and make peer-reviewing for articles written by other students.&lt;br /&gt;&lt;/p&gt;&lt;br /&gt;</t>
  </si>
  <si>
    <t>&lt;p&gt;The aim of the course is to introduce the students to the different  aspects of controlled drug delivery phenomena including drug solubility and dissolution, diffusion  in/from reservoir, matrix, hydrogel, degradable, particulate and  responsive drug delivery systems. The course includes introductory  lectures on selected topics. Besides, student groups write minireview articles and make peer-reviewing for other groups&amp;#39; articles. In the end of the course, students give short presentations of their articles. &lt;br /&gt;&lt;/p&gt;&lt;p&gt;Completion of the course requires the successful completion of all in-class assignments. &lt;br /&gt;&lt;/p&gt;</t>
  </si>
  <si>
    <t>&lt;h5&gt;Completion methods&lt;br /&gt;&lt;/h5&gt;&lt;ul&gt;&lt;li&gt;5 ECTS upon completion of in-class assignments &lt;br /&gt;&lt;/li&gt;&lt;li&gt;Introductory lectures and presentations 8h; group assignments 120h (writing a mini-review article and peer-reviewing of articles, making a short presentation).&lt;br /&gt;&lt;/li&gt;&lt;/ul&gt;&lt;h5&gt;Assessment practices and criteria&lt;/h5&gt;&lt;p&gt;0-5, based on mini-review article written by the students&lt;br /&gt;&lt;/p&gt;&lt;h5&gt;&lt;/h5&gt;&lt;h5&gt;Target group&lt;/h5&gt;&lt;p&gt;Advanced studies for undergraduate (Master) and postgraduate (PhD) students in Pharmacy&lt;/p&gt;&lt;br /&gt;&lt;h5&gt;Timing&lt;/h5&gt;&lt;p&gt;Held annually: Period I&lt;/p&gt;
&lt;br /&gt;&lt;h5&gt;Language of instruction&lt;br /&gt;&lt;/h5&gt;&lt;p&gt;Lectures are held in English.&lt;/p&gt;
&lt;p&gt;International and national invited speakers.&lt;/p&gt;&lt;h5&gt;&lt;b&gt;EQF level&lt;/b&gt;&lt;/h5&gt;&lt;p&gt;Master&amp;#39;s / EQF level 7&lt;/p&gt;&lt;p&gt;&lt;/p&gt;&lt;br /&gt;</t>
  </si>
  <si>
    <t>PROV-706</t>
  </si>
  <si>
    <t>Apuaineet jauheteknologian prosesseissa</t>
  </si>
  <si>
    <t>&lt;p&gt;Luentomateriaali. Gibson: Pharmaceutical preformulation and formulation, luvut 3,5,6,8 ja 11. Aulton: Pharmaceutics, the science of dosage form design, soveltuvin osin. D. M. Parikh (toim.): Handbook of Pharmaceutical Granulation Technology, Marcel Dekker, Inc., New York 1997 ja G. Alderborn ja C. Nyström (toim.): Pharmaceutical Powder Compaction Technology, Marcel Dekker, Inc., New York, 1996. Kurssilla jaettava materiaali.&lt;/p&gt;&lt;br /&gt; &lt;br /&gt;</t>
  </si>
  <si>
    <t>59068 Lääke- ja apuaine vuorovaikutukset / laajuus: 3 op / Opintojaksosta käytetään 5 op;59068 Lääketeknologian apuaineet / laajuus: 3 op / Opintojaksosta käytetään 5 op;590117 Rakeistus- ja puristusteknologia / laajuus: 3 op / Opintojaksosta käytetään 5 op</t>
  </si>
  <si>
    <t>&lt;p&gt;Lääkekehityskaari tai Lääkkeen kehitys ja käyttö.&lt;/p&gt;</t>
  </si>
  <si>
    <t>&lt;p&gt;Opintojakson jälkeen opiskelija ymmärtää apuaineiden merkityksen ja niiden valintaperusteet kiinteän lääkevalmisteen toimivuuden kannalta sekä tuntee tärkeimmät rakeistusmenetelmät ja ymmärtää niiden erityispiirteet, ja miten nämä prosessit vaikuttavat apuainevalintoihin. Lisäksi opiskelija tuntee erityyppisten tablettikoneiden toimintaperiaatteen, prosessin vaikutuksen apuaineisiin, osaa tulkita keskeisimpien puristuskuvaajien sisällön.&lt;/p&gt;</t>
  </si>
  <si>
    <t>Opintojakso perehdyttää opiskelijat keskeisiin kiinteiden 
lääkevalmisteiden valmistuksessa käytettäviin apuaineisiin ja niiden 
tärkeimpiin lääkemuotokohtaisiin tehtäviin ja valintakriteereihin., 
lääkevalmistuksen rakeistusmenetelmiin (mukaan lukien 
pelletöintitekniikat), rakeiden ja pellettien muodostumismekanismeihin, 
rakeistusprosessien hallintaan ja mittausjärjestelmiin sekä tablettien 
puristamiseen ja puristukseen liittyviin ilmiöihin</t>
  </si>
  <si>
    <t>&lt;h5&gt;Suoritustavat&lt;/h5&gt;&lt;p&gt;Luennot, kirjallisuustyö, demonstraatiot ja loppukuulustelu, 20 tuntia luentoja/demonstraatioita, 115 tuntia omatoimista opiskelua. &lt;br /&gt;&lt;/p&gt;&lt;h5&gt;Arviointimenetelmät ja -kriteerit&lt;/h5&gt;&lt;p&gt;Arvioidaan asteikolla 0–5&lt;/p&gt;&lt;h5&gt;&lt;/h5&gt;&lt;h5&gt;Kohderyhmä&lt;/h5&gt;&lt;p&gt;Valinnainen opintojakso proviisorin koulutusohjelmassa.&lt;/p&gt;&lt;h5&gt;Suositeltava suoritusajankohta tai -vaihe &lt;/h5&gt;&lt;h5&gt;&lt;/h5&gt;&lt;p&gt;Proviisorin koulutusohjelma, farmasian opintojen 4. ja 5. lukuvuosi. Järjestetään joka toinen vuosi (periodi 3) parittomina vuosina, suositellaan suoritettavaksi 4. tai 5. lukuvuotena&lt;/p&gt;&lt;br /&gt;&lt;h5&gt;&lt;b&gt;EQF-taso&lt;/b&gt;&lt;/h5&gt;&lt;p&gt;ylempi korkeakoulututkinto / EQF-taso 7&lt;/p&gt;&lt;p&gt;&lt;/p&gt;&lt;br /&gt;</t>
  </si>
  <si>
    <t>https://sisu.helsinki.fi/staff/studies/teacher//courseunit/otm-073ffb3b-5432-488f-b74b-cb4a9b0d246c/basicinfo</t>
  </si>
  <si>
    <t>Introduction to spectroscopy</t>
  </si>
  <si>
    <t>590117 Granulerings- och komprimeringsteknologi / omfattning: 3 sp / 5 sp av studieavnsnittet används;59068 Hjälpämnen i farmaceutisk teknologi / omfattning: 3 sp / 5 sp av studieavnsnittet används</t>
  </si>
  <si>
    <t>Excipients in powder technological processes</t>
  </si>
  <si>
    <t>59068 Excipients in Pharmaceutical Technology / credits: 3 cr / 5 cr will be substituted from this course;590117 Granulating and Compressing Technology / credits: 3 cr / 5 cr will be substituted from this course</t>
  </si>
  <si>
    <t>The course familiarizes students to most relevant excipients utilized in
 solid drug formulations as well as granulation, palletization and 
tableting processes.</t>
  </si>
  <si>
    <t>&lt;h5&gt;Completion methods&lt;/h5&gt;&lt;p&gt;Course can be taken in English as a book exam.&lt;/p&gt;&lt;p&gt;&lt;br /&gt;&lt;/p&gt;&lt;h5&gt;&lt;b&gt;EQF level&lt;/b&gt;&lt;/h5&gt;&lt;p&gt;Master&amp;#39;s / EQF level 7&lt;/p&gt;&lt;p&gt;&lt;/p&gt;</t>
  </si>
  <si>
    <t>PROV-708</t>
  </si>
  <si>
    <t>Solid state analysis of pharmaceutics</t>
  </si>
  <si>
    <t>590176 Kiinteiden lääkevalmisteiden fysikaalinen analytiikka / laajuus: 3 op / Opintojaksosta käytetään 5 op;590176 Solid state analysis of pharmaceutics / laajuus: 3 op / Opintojaksosta käytetään 5 op</t>
  </si>
  <si>
    <t>https://sisu.helsinki.fi/staff/studies/teacher//courseunit/otm-4115f73d-cc8c-4677-861a-c99a57bee911/basicinfo</t>
  </si>
  <si>
    <t>590176 Fysikalisk analytik av fasta läkemedelsformer / omfattning: 3 sp / 5 sp av studieavnsnittet används;590176 Solid state analysis of pharmaceutics / omfattning: 3 sp / 5 sp av studieavnsnittet används</t>
  </si>
  <si>
    <t>&lt;p&gt;Material from lectures.&lt;/p&gt;&lt;br /&gt; &lt;br /&gt;</t>
  </si>
  <si>
    <t>590176 Solid state analysis of pharmaceutics / credits: 3 cr / 5 cr will be substituted from this course</t>
  </si>
  <si>
    <t>&lt;p&gt;Undergraduate and postgraduate students in Pharmacy and in  Biosciences. The aim of the course is to introduce to the students the  polymorphism phenomenon in pharmaceutical materials and its importance  in the pharmaceutical setting, as well as to give an introductory  overview of nanotechnology applied in drug delivery. The course focuses  on tools used for crystallisation and solid state analysis, as well as  process analytical technology (PAT) tools used in R&amp;amp;D, and the use  of biomaterials in oral drug delivery. The course aims to provide a  basic understanding of solid state forms so that the best solid state  form can be selected for pharmaceutical development and how those or  similar materials can then be used to improve, for example, the drug  absorption. The SSAP course will have lectures and all students will  perform an experimental crystallization. Completion of the course also  requires a presentation about the experimental work.&lt;/p&gt;</t>
  </si>
  <si>
    <t>&lt;p&gt;&lt;b&gt;Completion methods &lt;br /&gt;&lt;/b&gt;&lt;/p&gt;&lt;p&gt;Lectures 16 h; laboratory demonstrations, experimental work with 
reporting, and seminar presentation. There is no written examination of 
the course. Completing the learning assignments is required for passing 
the course.&lt;/p&gt;&lt;p&gt;&lt;b&gt; Assessment practices and criteria &lt;br /&gt;&lt;/b&gt;&lt;/p&gt;&lt;p&gt;Grading (0-5)&lt;/p&gt;&lt;p&gt;&lt;b&gt; Target groups &lt;br /&gt;&lt;/b&gt;&lt;/p&gt;&lt;p&gt;Undergraduate and postgraduate students in Pharmacy and in Biosciences.&lt;/p&gt;&lt;p&gt; &lt;b&gt;Teaching period when the course will be offered &lt;/b&gt;&lt;br /&gt;&lt;/p&gt;&lt;p&gt;The course will be offered every other (uneven years) year in the 2nd teaching period. &lt;br /&gt;&lt;/p&gt;&lt;p&gt;&lt;b&gt;Study module&lt;/b&gt;&lt;/p&gt;&lt;p&gt;Advanced studies in the Master&amp;#39;s Programme in Pharmacy&lt;br /&gt;&lt;br /&gt; &lt;b&gt;Language of instruction &lt;/b&gt;&lt;br /&gt;&lt;/p&gt;&lt;p&gt;The language of instruction is English.&lt;br /&gt;&lt;/p&gt;&lt;h5&gt;&lt;b&gt;EQF level&lt;/b&gt;&lt;/h5&gt;&lt;p&gt;Master&amp;#39;s / EQF level 7&lt;/p&gt;</t>
  </si>
  <si>
    <t>PROV-709</t>
  </si>
  <si>
    <t>Saarinen Jukka;Strachan Clare</t>
  </si>
  <si>
    <t>590369 Introduction to spectroscopy / laajuus: 3 op / Opintojaksosta käytetään 5 op</t>
  </si>
  <si>
    <t>https://sisu.helsinki.fi/staff/studies/teacher//courseunit/otm-ffd45e32-ebd6-4bd2-a676-6f705d993593/basicinfo</t>
  </si>
  <si>
    <t>590369 Introduction to spectroscopy / omfattning: 3 sp / 5 sp av studieavnsnittet används</t>
  </si>
  <si>
    <t>&lt;p&gt;Material in Moodle and other possible material provided during the course&lt;/p&gt;&lt;br /&gt; &lt;br /&gt;</t>
  </si>
  <si>
    <t>Replaces the former course 590369 Introduction to spectroscopy 3 cr.</t>
  </si>
  <si>
    <t>590369 Introduction to spectroscopy / credits: 3 cr / 5 cr will be substituted from this course</t>
  </si>
  <si>
    <t>&lt;p&gt;A Bachelor’s or higher level background in pharmaceutics or other relevant scientific discipline. Basic course in analytical chemistry or corresponding knowledge.&lt;/p&gt;</t>
  </si>
  <si>
    <t>&lt;p&gt;At the end of the course the student should be&lt;/p&gt;
&lt;p&gt;-          Familiar with the principles of a range of commonly used spectroscopic techniques&lt;/p&gt;
&lt;p&gt;-          Able to select suitable spectroscopic techniques for different types of analytical applications&lt;/p&gt;
&lt;p&gt;-          Able to interpret different types of spectroscopic data to solve chemical structures&lt;/p&gt;
&lt;p&gt;-          Know the basic principles of common types of multivariate spectral analysis.&lt;/p&gt;</t>
  </si>
  <si>
    <t>Lecture-based and practical exercise course. A Bachelor’s or higher 
level background in pharmaceutics or other relevant scientific 
discipline is required. This course provides an introduction to various 
spectroscopic techniques relevant to pharmaceutical systems. These 
include infrared, near-infrared, Raman, terahertz, fluorescence, nuclear
 magnetic resonance, and x-ray spectroscopy, as well as mass 
spectrometry. A brief introduction to multivariate analysis of spectral 
data will also be provided. The practical exercise involves analyzing 
and solving chemical structures using different spectroscopic methods, 
and making a scientific presentation. At the end of the course the 
student should be: familiar with the principles of a range of commonly 
used spectroscopic techniques; able to select suitable spectroscopic 
techniques for different types of analytical applications; able to 
interpret different types of spectroscopic data; and know the basic 
principles of common types of multivariate spectral analysis.</t>
  </si>
  <si>
    <t>&lt;p&gt;&lt;b&gt;Completion methods &lt;/b&gt;&lt;br /&gt;&lt;/p&gt;&lt;p&gt;Lectures and laboratory work (compulsory attendance), self-learning, 
making a presentation. The course includes an exam. The more detailed 
program is in Moodle.&lt;/p&gt;&lt;p&gt; &lt;b&gt;Assessment practices and criteria &lt;/b&gt;&lt;br /&gt;&lt;/p&gt;&lt;p&gt;Graded from levels 0-5.&lt;/p&gt;&lt;p&gt; &lt;b&gt;Activities and methods in support of learning &lt;/b&gt;&lt;br /&gt;&lt;/p&gt;&lt;p&gt;More information about the course (program and requirements) is told during the first lecture and in Moodle.&lt;/p&gt;&lt;p&gt; &lt;b&gt;Target groups &lt;/b&gt;&lt;br /&gt;&lt;/p&gt;&lt;p&gt;Optional course recommended for MSc and PhD students in pharmacy or  other applied scientific disciplines with little or no background in  spectroscopy.&lt;/p&gt;&lt;p&gt;Priority given to Faculty of Pharmacy students if needed (over 20  students enrolled). The responsible persons will approve individual  registrations.&lt;/p&gt;&lt;p&gt; &lt;b&gt;Teaching period when the course will be offered &lt;/b&gt;&lt;br /&gt;&lt;/p&gt;&lt;p&gt; Every other year (even years) during the period I.&lt;/p&gt;&lt;p&gt; &lt;b&gt;Recommended time or stage of studies for completion &lt;/b&gt;&lt;br /&gt;&lt;/p&gt;&lt;p&gt;The course will provide a suitable background for other advanced courses
 in the Faculty of Pharmacy such as Solid State Analysis of 
Pharmaceutics and Bioanalytics.&lt;/p&gt;&lt;p&gt; &lt;b&gt;Study module &lt;/b&gt;&lt;br /&gt;&lt;/p&gt;&lt;p&gt;Advanced studies in the Master&amp;#39;s Programme in Pharmacy&lt;/p&gt;&lt;p&gt; &lt;b&gt;Language of instruction &lt;/b&gt;&lt;/p&gt;&lt;p&gt;Language of instruction: English.&lt;/p&gt;&lt;h5&gt;&lt;b&gt;EQF level&lt;/b&gt;&lt;/h5&gt;&lt;p&gt;Master&amp;#39;s / EQF level 7&lt;/p&gt;</t>
  </si>
  <si>
    <t>PROV-801</t>
  </si>
  <si>
    <t>Lääkehoidon kokonaisarviointi ja kliininen farmasia</t>
  </si>
  <si>
    <t>Tilvis R, Pitkälä K, Strandberg T, Sulkava R, Viitanen M (toim.). Geriatria. 3. painos. Kustannus Oy Duodecim, 2016.&lt;p&gt;&lt;br /&gt;&lt;/p&gt;&lt;p&gt;Duodecim: Käypä hoito -suositukset (myös suositus: Monisairas potilas, 2021)&lt;br /&gt;&lt;/p&gt;&lt;p&gt;Tisdale JE, Miller DA. Drug-Induced Diseases: Prevention, Detection, and Management. 3rd Edition, ASHP, 2018 (kirja saatavissa Helsingin yliopiston sähköisen kirjaston kautta).&lt;/p&gt;&lt;p&gt;American Geriatrics Society. Updated Beers Criteria for Potentially 
Inappropriate Medication Use in Older Adults.  J Am Geriatr Soc 
67:674-694, 2019. (tai uudempi päivitys)&lt;/p&gt;&lt;p&gt;Työryhmä apteekkien ammatillisen toiminnan edistämiseksi (AATE): Lääkehoidon arvioinnin osaamistavoitteet farmaseuteille ja proviisoreille eri toimintaympäristöihin. Dosis 33:199-209, 2017. &lt;a href="https://dosis.fi/dosis-3-2017/" target="_blank" rel="noopener noreferrer"&gt;https://dosis.fi/dosis-3-2017/&lt;/a&gt;&lt;/p&gt;Pharmaceutical Care Network Europe: www.pcne.org&lt;br /&gt;&lt;p&gt;&lt;br /&gt;&lt;/p&gt;
&lt;p&gt;Opintojaksolla jaettava muu materiaali.&lt;/p&gt;</t>
  </si>
  <si>
    <t>Airaksinen Marja;Holmström Anna-Riia;Lias Noora</t>
  </si>
  <si>
    <t>590250 Lääkehoidon kokonaisarviointi ja kliininen farmasia / laajuus: 4 op / Opintojaksosta käytetään 5 op</t>
  </si>
  <si>
    <t>&lt;p&gt;Suositellaan ennen opintojaksolle osallistumista seuraavien opintojaksojen suorittamista (tai muu vastaava osaaminen): Farmakologia ja tautioppi I-III, Lääkeneuvonta ja farmakoterapia,  Lääkehoitoprosessi ja sen johtaminen sekä ensimmäinen harjoittelujakso apteekissa tai sairaala-apteekissa.&lt;/p&gt;</t>
  </si>
  <si>
    <t>&lt;p&gt;Opintojakson käytyään opiskelija tuntee lääkehoidon arvioinnin teoreettisen perustan ja merkityksen lääkitysturvallisuuden näkökulmasta. &lt;br /&gt;&lt;/p&gt;&lt;p&gt;Opiskelija tuntee lääkehoidon arvioinnin ja kokonaisarvioinnin periaatteet sekä osaa soveltaa niitä potilaskohtaisesti. &lt;br /&gt;&lt;/p&gt;&lt;p&gt;Opiskelija syventää hoitosuositusten tuntemusta, samoin lääkehaittojen syntymekanismien tuntemusta ja käytäntöön soveltamista (erityisesti drug-induced diseases).  &lt;br /&gt;&lt;/p&gt;&lt;p&gt;Tavoitteena on harjaantua  potilastapausten avulla hoidollisesti merkittävien lääkehoidon ongelmien (drug-related problems, DRPs) tunnistamisessa sekä näyttöön perustuvien potilaskohtaisten ratkaisujen löytämisessä näihin potilaiden ja muun hoitotiimin kanssa työskennellen. &lt;br /&gt;&lt;/p&gt;&lt;p&gt;Opintojaksolla harjoitellaan myös lääkehoidon arvioinnissa avustavien työkalujen ja tietokantojen käyttöä erityisesti tiedon tulkitsemisen ja käytäntöön soveltamisen näkökulmasta.  &lt;br /&gt;&lt;/p&gt;&lt;p&gt;Opiskelija saa perustiedot iäkkäiden lääkehoidon erityispiirteistä. Opetus painottuu geriatriseen lääkehoitoon.&lt;/p&gt;</t>
  </si>
  <si>
    <t>&lt;p&gt;Opetuksen pääpaino on interaktiivisissa seminaareissa ja työpajoissa, joissa ratkotaan potilastapauksia lääkehoidon arvioinnin ja kokonaisarvioinnin periaatteita soveltaen. Työpajoissa hyödynnetään eri tavoin hankittua tietoa potilaan sairauksista ja terveydentilasta.  &lt;br /&gt;&lt;/p&gt;&lt;p&gt;Teoriaopetus tukee lääkehoidon arviointitaitojen kehittymistä ja syventymistä. Opiskelijoiden omat seminaariesitykset liittyvät valikoituihin terapeuttisiin erityiskysymyksiin, joilla on merkitystä lääkehoitojen toteutuksessa (mm. hoitosuositusten mukainen lääkehoito ja lääkehoidon seuranta, riskilääkkeiden turvallinen käyttö, lääkkeiden aiheuttamien sairauksien, haittavaikutusten ja yhteisvaikutusten tuntemus, lääkitysmuutosten tekeminen käytännössä).&lt;/p&gt;</t>
  </si>
  <si>
    <t>&lt;h5&gt;Suoritustavat&lt;/h5&gt;&lt;p&gt;Opintojakso koostuu monimuoto-opetuksesta,  jossa on luentoja, työpajatyöskentelyä ja opiskelijoiden  teemaseminaareja. Näiden lisäksi opintojaksoon sisältyy kaksi  oppimistehtävää (yksilö- ja ryhmätehtävä).&lt;/p&gt;&lt;p&gt;Opintojakson suorittaminen edellyttää osallistumista opetukseen,  seminaareihin ja työpajoihin (kaikkiin opetuskertoihin pakollinen  osallistuminen, korvaavat tehtävät osittain mahdollisia) sekä annettujen oppimistehtävien ja loppukuulustelun  hyväksyttyä suorittamista.&lt;/p&gt;&lt;h5&gt;Arviointimenetelmät ja -kriteerit&lt;/h5&gt;&lt;p&gt;Oppimistehtävien  hyväksytty suorittaminen. Opintojakson lopussa on verkkotentti, joka  perustuu potilastapaukseen. Tentti arvioidaan asteikolla 0-5.  Opintojakson arvosana määräytyy verkkotentin arvosanan perusteella.&lt;/p&gt;&lt;h5&gt;Oppimista tukevat aktiviteetit ja menetelmät&lt;/h5&gt;&lt;p&gt;Opintojaksolla käytetään Moodle-oppimisympäristöä.&lt;/p&gt;&lt;h5&gt;Kohderyhmät&lt;/h5&gt;&lt;p&gt;Farmaseutti- ja proviisoriopiskelijat sekä jatko-opiskelijat  (valinnainen opintojakso). Opintojakso kuuluu sosiaali- ja kliinisen  farmasian syventävien opintojen kokonaisuuteen yhdessä Sosiaali- ja  kliinisen farmasian tutkimusmenetelmät (PROV-802) ja Terveyden  edistäminen (PROV-803) -opintojaksojen sekä vapaasti valittavien  opintojen kanssa.&lt;/p&gt;&lt;h5&gt;Järjestämisajankohta&lt;/h5&gt;&lt;p&gt;Maalis-toukokuu (4. periodi)&lt;/p&gt;&lt;h5&gt;Suositeltava suoritusajankohta tai -vaihe&lt;/h5&gt;&lt;p&gt;Farmasian opintojen 3. ja 4. lukuvuosi, kevätlukukausi&lt;/p&gt;&lt;h5&gt;Opintokokonaisuus&lt;/h5&gt;&lt;p&gt;Opintojakso kuuluu sosiaali- ja kliinisen farmasian syventävien  opintojen kokonaisuuteen yhdessä Sosiaali- ja kliinisen farmasian  tutkimusmenetelmät (PROV-802) ja Terveyden edistäminen (PROV-803)  -opintojaksojen sekä vapaasti valittavien opintojen kanssa.&lt;/p&gt;&lt;h5&gt;Opetuskielet&lt;/h5&gt;&lt;p&gt;Opetuskieli on suomi. Yksilötehtävät voi suorittaa myös ruotsiksi.&lt;/p&gt;&lt;p&gt;    Opintojakso on mahdollista suorittaa englanniksi (suoritustapa sovittava erikseen opintojakson vastuuhenkilön kanssa). &lt;br /&gt;&lt;/p&gt;&lt;h5&gt;Lisätiedot&lt;br /&gt;&lt;/h5&gt;&lt;p&gt;Pyydämme kaikkia opintojaksolle ilmoittautuvia täyttämään opintojenne  vaiheen e-lomakkeelle. Kerättyjä tietoa käytetään mahdollisen  opiskelijavalinnan suorittamiseen.&lt;/p&gt;&lt;p&gt;Linkki lomakkeeseen ilmoitetaan kurssisivulla. &lt;/p&gt;&lt;p&gt;&lt;/p&gt;&lt;br /&gt;&lt;h5&gt;EQF-taso&lt;/h5&gt;&lt;p&gt;ylempi korkeakoulututkinto / EQF-taso 7&lt;/p&gt;&lt;p&gt;&lt;/p&gt;</t>
  </si>
  <si>
    <t>https://sisu.helsinki.fi/staff/studies/teacher//courseunit/otm-9775a834-93f2-4917-8fdc-edf93ebe6efb/basicinfo</t>
  </si>
  <si>
    <t>Utvärdering av läkemedelsvården som helhet och klinisk farmaci</t>
  </si>
  <si>
    <t>590250 Utvärdering av läkemedelsvården som helhet och klinisk farmaci / omfattning: 4 sp / 5 sp av studieavnsnittet används</t>
  </si>
  <si>
    <t>Medication review and clinical pharmacy</t>
  </si>
  <si>
    <t>590250 Medication review and clinical pharmacy / credits: 4 cr / 5 cr will be substituted from this course</t>
  </si>
  <si>
    <t>&lt;h5&gt;Contents&lt;/h5&gt;&lt;p&gt;Introduction course for medication reviews including principles of medication review, practices in different countries, classification systems of drug-related problems (DRPs) and adapting the systems, drug-induced diseases and iatrogenesis, and principles of clinical interview and its meaning in medication review. In addition, the course includes case workshop where one will learn to make a medication review.&lt;/p&gt;&lt;br /&gt;&lt;h5&gt;Other information&lt;/h5&gt;&lt;p&gt;Contact person: Anna-Riia  Holmström (&lt;a href="mailto:anna-riia.holmstrom&amp;#64;helsinki.fi"&gt;anna-riia.holmstrom&amp;#64;helsinki.fi&lt;/a&gt;)
 and Marja Airaksinen (&lt;a href="mailto:marja.airaksinen&amp;#64;helsinki.fi"&gt;marja.airaksinen&amp;#64;helsinki.fi&lt;/a&gt;)&lt;/p&gt;&lt;br /&gt;&lt;h5&gt;Keywords&lt;/h5&gt;&lt;p&gt;Suitable for exchange students&lt;/p&gt;&lt;br /&gt;</t>
  </si>
  <si>
    <t>PROV-802</t>
  </si>
  <si>
    <t>Sosiaali- ja kliinisen farmasian tutkimusmenetelmät</t>
  </si>
  <si>
    <t>&lt;p&gt;&lt;br /&gt;&lt;/p&gt;&lt;p&gt;Tietoarkisto: Tutkimusmenetelmien verkkokäsikirja: &lt;a href="https://www.fsd.tuni.fi/fi/palvelut/menetelmaopetus/" target="_blank" rel="noopener noreferrer"&gt;https://www.fsd.tuni.fi/fi/palvelut/menetelmaopetus/&lt;/a&gt;&lt;/p&gt;&lt;p&gt;Hämeen-Anttila K, Katajavuori N (toim.). Yhteiskunnallinen lääketutkimus – ideasta näyttöön. Helsingin yliopiston kirjasto, 2021. &lt;a href="http://hdl.handle.net/10138/335914" target="_blank" rel="noopener noreferrer"&gt;http://hdl.handle.net/10138/335914&lt;/a&gt;&lt;/p&gt;
&lt;p&gt;Kylmä J, Juvakka T. Laadullinen terveystutkimus. Edita 2012 tai vanhempi painos.&lt;/p&gt;&lt;p&gt;Tuomi J, Sarajärvi A. Laadullinen tutkimus ja sisällönanalyysi. Tammi, 2018.&lt;/p&gt;&lt;p&gt;Strom BL, Kimmel SE, Hennessy S. Pharmacoepidemiology. 5. painos. John Wiley &amp;amp; Sons Ltd, 2012. (löytyy e-kirjana Helkan kautta) &lt;br /&gt;&lt;/p&gt;
&lt;p&gt;Hirsjärvi S, Remes P, Sajavaara P. Tutki ja kirjoita. Tammi 2016 tai vanhempi painos.&lt;/p&gt;
&lt;p&gt;Ketokivi M. Tilastollinen päättely ja tieteellinen argumentointi. Gaudeamus 2015.&lt;/p&gt;
&lt;p&gt;Nummenmaa L. Käyttäytymistieteiden tilastolliset menetelmät. Sanoma Pro Oy 2011 tai vanhempi painos.&lt;/p&gt;&lt;p&gt;PRISMA: Transparent Reporting of Systematic Reviews and Meta-Analyses. Verkkosivusto: &lt;a href="https://prisma-statement.org" target="_blank" rel="noopener noreferrer"&gt;https://prisma-statement.org&lt;/a&gt;&lt;/p&gt;
&lt;p&gt;Mäkelä M, Isojärvi J. HTA-opas. Suomalainen Lääkäriseura Duodecim, 2017.&lt;/p&gt;
&lt;p&gt;Sintonen H, Pekurinen M. Terveystaloustiede. Sanoma Pro Oy 2009. &lt;/p&gt;&lt;p&gt;Agency for Healthcare Research and Quality (AHRQ) &lt;a href="https://www.ahrq.gov/" target="_blank" rel="noopener noreferrer"&gt;https://www.ahrq.gov/&lt;/a&gt;&lt;/p&gt;&lt;p&gt;
&lt;/p&gt;&lt;p&gt;International Society of Pharmacoeconomics and Outcomes Research (ISPOR) &lt;a href="http://www.ispor.org" target="_blank" rel="noopener noreferrer"&gt;www.ispor.org&lt;/a&gt;&lt;/p&gt;
&lt;p&gt;&lt;br /&gt; Muu opintojakson aikana jaettava materiaali.&lt;/p&gt;</t>
  </si>
  <si>
    <t>Airaksinen Marja;Holmström Anna-Riia;Mononen Niina;Saarukka Laura</t>
  </si>
  <si>
    <t>590180 Sosiaalifarmasian tutkimusmenetelmät / laajuus: 8 op / Opintojaksosta käytetään 10 op</t>
  </si>
  <si>
    <t>&lt;p&gt;Lääkehuollon ja lääkehoidon perustuntemus (esim. farmaseutin perusopinnot)&lt;/p&gt;</t>
  </si>
  <si>
    <t>&lt;p&gt;Opintojakson suoritettuaan opiskelija tuntee sosiaali- ja kliinisen farmasian teoreettiset perusteet ja keskeiset tutkimusmenetelmät sekä osaa soveltaa oppimaansa erilaisiin tutkimusongelmiin. Lisäksi opintojaksolla tutustutaan tieteellisen kirjoittamisen ja tiedonhaun periaatteisiin sekä tutkimusetiikkaan.&lt;/p&gt;</t>
  </si>
  <si>
    <t>&lt;h5&gt;Opintojaksolla käsiteltäviä teemoja:&lt;/h5&gt;&lt;ul&gt;&lt;li&gt;Tieteen teoriat, sosiaalifarmasian ja kliinisen farmasian sekä lääketaloustieteen teoreettinen perusta &lt;/li&gt;&lt;li&gt; Teorian soveltaminen empiiriseen tutkimukseen &lt;/li&gt;&lt;li&gt; Tieteellisen tiedon tuottaminen &lt;/li&gt;&lt;li&gt; Pro gradu -/väitöskirja-analyysi &lt;/li&gt;&lt;li&gt; Kirjallisuuteen ja tietolähteisiin perehtyminen&lt;/li&gt;&lt;li&gt; Tieteellisen kirjallisuuden hankkiminen ja sen kriittinen arviointi (keskeiset julkaisusarjat, tietokantojen käyttö) &lt;/li&gt;&lt;li&gt; Tieteellinen kirjoittaminen &lt;/li&gt;&lt;li&gt; Tutkimusetiikka, tutkimuslupien hankkiminen ja tietosuoja&lt;/li&gt;&lt;li&gt; Empiirisen tutkimuksen tekeminen&lt;/li&gt;&lt;li&gt;&lt;ul&gt;&lt;li&gt;tutkimusongelman muodostaminen&lt;/li&gt;&lt;li&gt;tutkimusasetelman ja -menetelmän valinta&lt;/li&gt;&lt;li&gt;aineiston keruu&lt;/li&gt;&lt;li&gt;kvantitatiivisen ja kvalitatiivisen aineiston analysointi ja tieteellinen päättely sekä tulosten raportointi&lt;/li&gt;&lt;/ul&gt;&lt;/li&gt;&lt;/ul&gt;  &lt;br /&gt;&lt;h5&gt; Opintojaksolla tutustutaan seuraaviin keskeisiin tutkimusmenetelmiin:&lt;/h5&gt;&lt;ul&gt;&lt;li&gt;Havainnointimenetelmät &lt;/li&gt;&lt;li&gt;Survey-menetelmät &lt;/li&gt;&lt;li&gt;Laadulliset menetelmät &lt;/li&gt;&lt;li&gt;Interventiotutkimukset &lt;/li&gt;&lt;li&gt;Farmakoepidemiologiset menetelmät &lt;/li&gt;&lt;li&gt;Lääketaloustieteelliset menetelmät &lt;/li&gt;&lt;li&gt;Järjestelmälliset katsaukset ja meta-analyysi&lt;/li&gt;&lt;/ul&gt;</t>
  </si>
  <si>
    <t>&lt;h5&gt;Suoritustavat&lt;/h5&gt;&lt;p&gt;Opintojakso koostuu monimuoto-opetuksesta,  jossa on kontaktiopetusta ja itsenäistä työskentelyä.  Kontaktiopetuksessa on integroitu luento-opetusta,  pienryhmätyöskentelyä, artikkeliseminaareja (journal clubs) ja  raportointia itsenäisistä oppimistehtävistä. Lisäksi tieteellisen  kirjoittamisen osio, jossa aloitetaan työstämään oman tutkielman  tutkimussuunnitelmaa. &lt;/p&gt;&lt;p&gt;Läsnäolo artikkeliseminaareissa edellytetään  (korvaava tehtävä mahdollinen). Muussa opetuksessa oltava läsnä 75 %.  Annettujen oppimistehtävien hyväksytty suorittaminen.&lt;/p&gt;&lt;h5&gt;Arviointimenetelmät ja -kriteerit&lt;/h5&gt;&lt;p&gt;Opintojakson arviointi tapahtuu opintojakson aikana tuotetun tutkimussuunnitelman perusteella asteikolla 0-5.&lt;/p&gt;&lt;h5&gt;Oppimista tukevat aktiviteetit ja menetelmät &lt;/h5&gt;&lt;p&gt;Opintojakson aikana opiskelijoiden seminaariesityksiä, oppimista  tukevia yksilö- ja paritehtäviä. Opintojaksolla käytetään  Moodle-oppimisympäristöä.&lt;/p&gt;&lt;h5&gt;Kohderyhmät&lt;/h5&gt;&lt;p&gt;Sosiaali-  ja kliinisen farmasian syventäviä opintoja ja jatko-opintoja  suorittavat opiskelijat, muut lääkehuollon tutkimus- ja  arviointimenetelmistä kiinnostuneet.&lt;/p&gt;&lt;p&gt;Kuuluu sosiaali- ja kliinisen  farmasian syventävien opintojen kokonaisuuteen yhdessä Terveyden  edistäminen (PROV-803) ja Lääkehoidon kokonaisarviointi ja kliininen  farmasia (PROV-801) -opintojaksojen sekä vapaasti valittavien opintojen  kanssa.&lt;/p&gt;&lt;h5&gt;Järjestämisajankohta&lt;/h5&gt;&lt;p&gt;Helmi-toukokuu, (3. ja 4. periodit)&lt;/p&gt;&lt;h5&gt;Suositeltava suoritusajankohta tai -vaihe  &lt;/h5&gt;&lt;p&gt;Farmasian opintojen 4. lukuvuosi, kevätlukukausi&lt;/p&gt;&lt;h5&gt;Opintokokonaisuus  &lt;/h5&gt;&lt;p&gt;Kuuluu sosiaali- ja kliinisen farmasian syventävien opintojen  kokonaisuuteen yhdessä Terveyden edistäminen (PROV-803) ja Lääkehoidon  kokonaisarviointi ja kliininen farmasia (PROV-801) -opintojaksojen sekä  vapaasti valittavien opintojen kanssa.&lt;/p&gt;&lt;h5&gt;Opetuskielet &lt;/h5&gt;&lt;p&gt;Opetuskieli on suomi. Oppimisstehtävät on suoritettavissa ruotsiksi. &lt;/p&gt;&lt;p&gt;Opintojakso on mahdollista suorittaa englanniksi (suoritustapa sovittava erikseen opintojakson vastuuhenkilön kanssa). &lt;br /&gt;&lt;/p&gt;&lt;h5&gt;EQF-taso&lt;/h5&gt;&lt;p&gt;ylempi korkeakoulututkinto / EQF-taso 7&lt;br /&gt;&lt;/p&gt;&lt;p&gt;&lt;/p&gt;&lt;p&gt;&lt;/p&gt;</t>
  </si>
  <si>
    <t>https://sisu.helsinki.fi/staff/studies/teacher//courseunit/otm-4a367c97-8ba1-43ef-9e3b-29d2c585aa69/basicinfo</t>
  </si>
  <si>
    <t>Forskningsmetoder i social- och klinisk farmaci</t>
  </si>
  <si>
    <t>590180 Forskningsmetoder i socialfarmaci / omfattning: 8 sp / 10 sp av studieavnsnittet används</t>
  </si>
  <si>
    <t>Research methods in social and clinical pharmacy</t>
  </si>
  <si>
    <t>590180 Research Methods in Social Pharmacy / credits: 8 cr / 10 cr will be substituted from this course</t>
  </si>
  <si>
    <t>PROV-803</t>
  </si>
  <si>
    <t>Terveyden edistäminen</t>
  </si>
  <si>
    <t>&lt;p&gt;Kauhanen J, Erkkilä A, Korhonen M, Myllykangas M, Pekkanen J. Kansanterveystiede. 4. painos. SanomaPro, 2018.&lt;/p&gt;&lt;p&gt;&lt;br /&gt;&lt;/p&gt;&lt;p&gt;Pietilä A-M. Terveyden edistäminen. 2. painos. SanomaPro, 2012.&lt;/p&gt;&lt;p&gt;&lt;br /&gt;&lt;/p&gt;&lt;p&gt;
&lt;/p&gt;&lt;p&gt;Sosiaali- ja terveysministeriön verkkosivu: Terveyden edistäminen&lt;/p&gt;&lt;p&gt;&lt;br /&gt;&lt;/p&gt;&lt;p&gt;Terveyden ja hyvinvoinnin laitoksen verkkosivu:  Hyvinvoinnin ja terveyden edistäminen&lt;/p&gt;&lt;p&gt;&lt;br /&gt;&lt;/p&gt;
&lt;p&gt;Leppo K, Ollila E, Peña S, Wismar M, Cook S. Health in All Policies - Seizing opportunities, implementing policies. STM, 2013. &lt;a href="http://urn.fi/URN:ISBN:978-952-00-3407-8" target="_blank" rel="noopener noreferrer"&gt;http://urn.fi/URN:ISBN:978-952-00-3407-8&lt;/a&gt;&lt;/p&gt;&lt;p&gt;&lt;br /&gt;&lt;/p&gt;&lt;p&gt;Lyytikäinen M, Koivisto J, Savolainen N, Rotko T. Hyvinvoinnin ja terveydenedistämisen keinoja. THL, 2017.  &lt;a href="http://urn.fi/URN:ISBN:978-952-302-840-1" target="_blank" rel="noopener noreferrer"&gt;http://urn.fi/URN:ISBN:978-952-302-840-1&lt;/a&gt;&lt;/p&gt;&lt;p&gt;&lt;br /&gt;&lt;/p&gt;&lt;p&gt;Sihto M, Palosuo H, Topo P, Vuorenkoski L, Leppo K. Terveyspolitiikan perusta ja käytännöt. THL, 2013. &lt;a href="http://urn.fi/URN:ISBN:978-952-245-814-8" target="_blank" rel="noopener noreferrer"&gt;http://urn.fi/URN:ISBN:978-952-245-814-8&lt;/a&gt;&lt;/p&gt;&lt;p&gt;&lt;br /&gt;&lt;/p&gt;&lt;p&gt;Ståhl T, Rimpelä A. Terveyden edistäminen tutkimuksen ja päätöksenteon haasteena. THL, 2010. &lt;a href="http://urn.fi/URN:NBN:fi-fe201205085430" target="_blank" rel="noopener noreferrer"&gt;http://urn.fi/URN:NBN:fi-fe201205085430&lt;/a&gt;&lt;/p&gt;&lt;p&gt;&lt;br /&gt;&lt;/p&gt;&lt;p&gt;Kiiskinen U, Vehko T, Matikainen K, Natunen S, Aromaa A. Terveyden edistämisen mahdollisuudet. Vaikuttavuus ja kustannusvaikuttavuus. STM, 2008. &lt;a href="http://urn.fi/URN:NBN:fi-fe201504226049" target="_blank" rel="noopener noreferrer"&gt;http://urn.fi/URN:NBN:fi-fe201504226049&lt;/a&gt;&lt;/p&gt;&lt;p&gt;&lt;br /&gt;&lt;/p&gt;&lt;p&gt;Keskimäki I, Tynkkynen LK, Reissell E, Koivusalo M, Syrja V, Vuorenkoski L, Rechel B, Karanikolos M. Finland: Health system review. Health Syst Transit 21: 1-166, 2019.&lt;/p&gt;&lt;p&gt;&lt;br /&gt;&lt;/p&gt;&lt;p&gt;WHO: &lt;a href="http://www.euro.who.int/en/health-topics/Health-systems/public-health-services" target="_blank" rel="noopener noreferrer"&gt;https://www.who.int&lt;/a&gt;&lt;/p&gt;&lt;p&gt;&lt;br /&gt;&lt;/p&gt;&lt;p&gt;
&lt;/p&gt;&lt;p&gt;EU Public health: &lt;a href="https://ec.europa.eu/health/home_en" target="_blank" rel="noopener noreferrer"&gt;https://ec.europa.eu/health/home_en&lt;/a&gt;&lt;/p&gt;&lt;p&gt;&lt;br /&gt;&lt;/p&gt;&lt;p&gt;The Johns Hopkins Bloomberg School of Public Health: https://publichealth. &lt;a href="http://jku.edu" target="_blank" rel="noopener noreferrer"&gt;jku.edu&lt;/a&gt; &lt;br /&gt;&lt;/p&gt;&lt;p&gt;&lt;br /&gt;&lt;/p&gt;
&lt;p&gt;Muu opintojaksolla jaettava materiaali.&lt;/p&gt;&lt;br /&gt; &lt;br /&gt;</t>
  </si>
  <si>
    <t>Airaksinen Marja;Hakoinen Suvi;Holmström Anna-Riia</t>
  </si>
  <si>
    <t>590181 Terveyden edistäminen / laajuus: 5 op / Opintojaksosta käytetään 5 op</t>
  </si>
  <si>
    <t>&lt;p&gt;Lääkehuollon ja lääkehoidon perustuntemus (esim.
farmaseutin perusopinnot)&lt;/p&gt;</t>
  </si>
  <si>
    <t>&lt;p&gt;Opintojakson tavoitteena on perehdyttää opiskelijat terveyden edistämisen käsitteisiin, teorioihin ja suuntauksiin sekä tiedon soveltamiseen lääkkeisiin liittyvän terveydenedistämisprojektin toteuttamiseen valitulle kohderyhmälle. Opintojakson myötä opiskelijat saavat yleiskäsityksen farmasian alan ammattilaisten osallistumisesta terveydenedistämis- ja kansanterveystyöhön.&lt;/p&gt;</t>
  </si>
  <si>
    <t>&lt;h5&gt;Keskeiset teemat (opintojakson projektityöosuus vaihtelee vuosittain):&lt;/h5&gt;
&lt;ul&gt;&lt;li&gt;Terveyden edistäminen käsitteenä&lt;/li&gt;&lt;li&gt;Terveyden edistämisen teoriat eri aikakausina&lt;/li&gt;&lt;li&gt;Terveyden edistämisen strategiat ja keinot&lt;/li&gt;&lt;li&gt;Terveyden edistäminen ja lääkehuolto&lt;/li&gt;&lt;li&gt;Kansainväliset linjaukset: WHO, FIP&lt;/li&gt;&lt;li&gt;Linjaukset ja toteutus Suomessa kansallisesti ja paikallisesti&lt;/li&gt;&lt;li&gt;Terveyden edistämiskampanjoiden/ohjelmien arviointi ja vaikuttavuus&lt;/li&gt;&lt;li&gt;Projektityöskentelyn periaatteet ja niiden soveltaminen käytäntöön&lt;br /&gt;&lt;/li&gt;&lt;/ul&gt;
&lt;p&gt;Oma projektityöosuus: Sovitaan opintojakson alussa opintojakson vastuuhenkilöiden kanssa ja toteutetaan ohjatusti pienryhmissä työskennellen. Raportointi kirjallisesti ja seminaarissa opintojakson lopussa.&lt;/p&gt;</t>
  </si>
  <si>
    <t>&lt;h5&gt;Suoritustavat&lt;/h5&gt;&lt;p&gt;Opintojakso koostuu  monimuoto-opetuksesta, jossa on kontaktiopetusta, ryhmissä toteutettava  projektityö sekä itsenäistä työskentelyä. Lisäksi oppimistehtäviä  terveyden edistämisen teorioista ja kansanterveysohjelmista.&lt;/p&gt;&lt;p&gt;Osallistuminen  opetukseen, annettujen oppimistehtävien ja projektityön hyväksytty  suorittaminen ja raportoiminen. Opetuksessa oltava läsnä 75 %. &lt;/p&gt;&lt;h5&gt;Arviointimenetelmät ja -kriteerit&lt;/h5&gt;&lt;p&gt;Opintojakson arviointi tapahtuu projektityön perusteella asteikolla 0-5.&lt;/p&gt;&lt;h5&gt;Oppimista tukevat aktiviteetit ja menetelmät&lt;/h5&gt;&lt;p&gt;Opintojaksolla käytetään Moodle-oppimisympäristöä.&lt;/p&gt;&lt;h5&gt;Kohderyhmät&lt;/h5&gt;&lt;p&gt;Sosiaali- ja kliinisen farmasian syventäviä ja jatko-opintoja suorittavat opiskelijat.&lt;/p&gt;&lt;p&gt;Kuuluu  sosiaali- ja kliinisen farmasian syventävien opintojen kokonaisuuteen  yhdessä Lääkehoidon kokonaisarviointi ja kliininen farmasia (PROV-801)  ja Sosiaali- ja kliinisen farmasian tutkimusmenetelmät (PROV-802)  -opintojaksojen sekä vapaasti valittavien opintojen kanssa.&lt;b&gt;&lt;/b&gt;&lt;/p&gt;&lt;h5&gt;Järjestämisajankohta&lt;/h5&gt;&lt;p&gt;Tammi-toukokuu, 3. ja 4. periodi&lt;/p&gt;&lt;h5&gt;Suositeltava suoritusajankohta tai -vaihe&lt;/h5&gt;&lt;p&gt;Farmasian opintojen 4. lukuvuosi, kevätlukukausi&lt;/p&gt;&lt;h5&gt;Opintokokonaisuus&lt;/h5&gt;&lt;p&gt;Kuuluu sosiaali- ja kliinisen farmasian syventävien opintojen  kokonaisuuteen yhdessä Lääkehoidon kokonaisarviointi ja kliininen  farmasia (PROV-801) ja Sosiaali- ja kliinisen farmasian  tutkimusmenetelmät (PROV-802) -opintojaksojen sekä vapaasti valittavien  opintojen kanssa.&lt;b&gt;&lt;/b&gt;&lt;/p&gt;&lt;h5&gt;Opetuskielet             &lt;/h5&gt;&lt;p&gt;Opetuskieli on suomi. Oppimistehtävät on suoritettavissa ruotsiksi. &lt;/p&gt;&lt;p&gt;Opintojakso on mahdollista suorittaa englanniksi (suoritustapa sovittava erikseen opintojakson vastuuhenkilön kanssa). &lt;br /&gt;&lt;/p&gt;&lt;h5&gt;&lt;b&gt;EQF-taso&lt;/b&gt;&lt;/h5&gt;&lt;p&gt;ylempi korkeakoulututkinto / EQF-taso 7&lt;br /&gt;&lt;/p&gt;&lt;p&gt;&lt;/p&gt;&lt;p&gt;&lt;/p&gt;</t>
  </si>
  <si>
    <t>https://sisu.helsinki.fi/staff/studies/teacher//courseunit/otm-3e5bd232-3976-495e-9e32-295c49e6e516/basicinfo</t>
  </si>
  <si>
    <t>Befrämjande av hälsan</t>
  </si>
  <si>
    <t>590181 Befrämjande av hälsan / omfattning: 5 sp / 5 sp av studieavnsnittet används</t>
  </si>
  <si>
    <t>Health promotion</t>
  </si>
  <si>
    <t>590181 Health Promotion / credits: 5 cr / 5 cr will be substituted from this course</t>
  </si>
  <si>
    <t>PROV-804</t>
  </si>
  <si>
    <t>Kliinisen farmasian kirjallisuuskatsaus</t>
  </si>
  <si>
    <t>&lt;p&gt;PRISMA: Transparent Reporting of Systematic Reviews and Meta-Analyses. Verkkosivusto: &lt;a href="https://prisma-statement.org" target="_blank" rel="noopener noreferrer"&gt;https://prisma-statement.org&lt;/a&gt;  &lt;br /&gt;&lt;/p&gt;&lt;p&gt;&lt;i&gt;Yhteiskunnallinen lääketutkimus: ideasta näyttöön&lt;/i&gt;. Toim. Hämeen-Anttila K, Katajavuori N (Toinen, uudistettu laitos). Helsingin yliopisto 2021. &lt;a href="https://doi.org/10.31885/9789515150417" target="_blank" rel="noopener noreferrer"&gt;https://doi.org/10.31885/9789515150417&lt;/a&gt; (luku 12: Systemaattinen kirjallisuuskatsaus).&lt;br /&gt;&lt;/p&gt;&lt;p&gt;Higgins J, Green S. (toim.) Cochrane Handbook for Systematic Reviews of 
Interventions. The Cochrane Collaboration, 2022. Internetissä:  &lt;a href="https://training.cochrane.org/handbook" target="_blank" rel="noopener noreferrer"&gt;https://training.cochrane.org/handbook&lt;/a&gt;&lt;/p&gt;
&lt;p&gt;Dosiksen kirjoitusohjeet. Internetissä: &lt;a href="http://www.farmasialiitto.fi" target="_blank" rel="noopener noreferrer"&gt;www.farmasialiitto.fi&lt;/a&gt;&lt;/p&gt;&lt;p&gt;Julkaisutietokantojen käyttöohjeet ja kirjallisuushakujen laatimisohjeet: Helsingin yliopiston tieteellinen kirjasto.  &lt;br /&gt;&lt;/p&gt;&lt;p&gt;Tutkimusaiheeseen liittyvä kirjallisuus ja tieteelliset artikkelit.&lt;br /&gt;&lt;/p&gt;&lt;p&gt;&lt;br /&gt;&lt;/p&gt;&lt;p&gt;&lt;br /&gt;&lt;/p&gt;&lt;br /&gt; &lt;br /&gt;</t>
  </si>
  <si>
    <t>Airaksinen Marja;Holmström Anna-Riia;Pohjanoksa-Mäntylä Marika</t>
  </si>
  <si>
    <t>590358 Kliinisen farmasian kirjallisuuskatsaus / laajuus: 3-5 op / Opintojaksosta käytetään 5 op</t>
  </si>
  <si>
    <t>&lt;p&gt;Ensimmäisen vuoden farmasian opinnot&lt;/p&gt;</t>
  </si>
  <si>
    <t>&lt;p&gt;Opintojakson suoritettuaan opiskelija: &lt;br /&gt; -    Tuntee kirjallisuuskatsauksensa aihealueeseen liittyvää keskeistä tutkimusta ja pystyy hahmottamaan siitä tutkimuslinjoja &lt;br /&gt; -    Tuntee aihealueen keskeisiä käsitteitä, teorioita ja tutkimusmenetelmiä  &lt;br /&gt; -    Osaa etsiä, lukea ja arvioida järjestelmällisesti kliiniseen farmasiaan liittyvää tieteellistä kirjallisuutta &lt;br /&gt; -    Tuntee kliinisen farmasian kannalta keskeiset tietokannat, julkaisusarjat  ja muut tietolähteet  &lt;br /&gt; -    Osaa tuottaa tieteellistä tekstiä lähdemateriaaliin perustuen &lt;br /&gt; -    Tuntee tieteellisen artikkelin rakenteen ja osaa soveltaa tätä tietoa kirjallisuuskatsauksen laatimisessa  &lt;br /&gt;&lt;/p&gt;&lt;p&gt;- Yllä olevia osaamistavoitteita sovelletaan tapauskohtaisesti sen mukaisesti, kuinka laajana opintojakso suoritetaan (sopiminen työn ohjaajan/ohjaajien kanssa)  &lt;br /&gt;&lt;/p&gt;</t>
  </si>
  <si>
    <t>&lt;p&gt;Opintojaksolla laaditaan yksilö- tai paritehtävänä systemaattiseen tiedonhakuun perustuva kirjallisuuskatsaus kurssin vastuuhenkilön kanssa erikseen sovittavasta aiheesta.&lt;/p&gt;&lt;p&gt;&lt;br /&gt;- kirjallisuuskatsauksen aiheeseen liittyvät keskeiset käsitteet,        teoriat ja tutkimusmenetelmät&lt;br /&gt;- järjestelmällisen tiedonhaun perusperiaatteet&lt;br /&gt;- kliinisen farmasian keskeiset tietokannat ja muut tietolähteet&lt;br /&gt;- tieteellisen artikkelin rakenne ja lukutaito&lt;br /&gt;- tieteellisen tiedon kriittinen arviointi&lt;br /&gt;- tieteellisen artikkelin kirjoittamine&lt;/p&gt;</t>
  </si>
  <si>
    <t>&lt;h5&gt;Suoritustavat &lt;/h5&gt;&lt;p&gt;Kirjallisuuskatsauksen laatiminen ja siihen liittyvä itsenäinen työskentely. Ohjaus- ja palautepalavereihin osallistuminen. Tarkempi toteutus sovitaan yksilökohtaisesti opiskelijan kanssa. &lt;br /&gt;&lt;/p&gt;&lt;p&gt;Opintojakso on myös mahdollista toteuttaa työparina tai pienenä työryhmänä (sovittava opintojakson vastuuhenkilön kanssa). &lt;br /&gt;&lt;/p&gt;&lt;h5&gt;Kohderyhmä&lt;/h5&gt;&lt;p&gt;Valinnainen opintojakso farmaseutti- ja proviisoriopiskelijoille&lt;/p&gt;
&lt;p&gt;Opintojakson voi sisällyttää proviisorin syventävien opintojen sosiaali- ja kliinisen farmasian opintosuuntaan.&lt;/p&gt;&lt;br /&gt;&lt;h5&gt;Arviointimenetelmät ja -kriteerit&lt;/h5&gt;&lt;p&gt;Arviointi perustuu loppuraporttiin tai muuhun kirjalliseen tuotokseen, jonka muoto sovittu ohjaajan kanssa.  Arviointi asteikolla 0-5.&lt;/p&gt;&lt;p&gt;&lt;br /&gt;&lt;/p&gt;&lt;h5&gt;Oppimista tukevat aktiviteetit ja menetelmä &lt;/h5&gt;&lt;p&gt;Kirjallisuuskatsauksen laatiminen, ohjaus- ja palautepalaverit ohjaajan kanssa. Tarvittaessa tukikurssi järjestelmällisen kirjallisuuskatsauksen laatimisesta. &lt;/p&gt;&lt;p&gt; &lt;/p&gt;&lt;h5&gt;Järjestämisajankohta opetusperiodin tarkkuudella &lt;/h5&gt;&lt;p&gt;Periodit 1-4, sovitaan erikseen opintojakson vastuuhenkilön kanssa. Mahdollisuutta opintojakson suorittamiseen voi tiedustella vastuuopettajilta. &lt;br /&gt;&lt;/p&gt;&lt;br /&gt;&lt;h5&gt;Suositeltava suoritusajankohta tai -vaihe &lt;/h5&gt;&lt;p&gt;Aikaisintaan ensimmäisen vuoden farmasian opintojen jälkeen  &lt;/p&gt;&lt;p&gt;&lt;br /&gt;&lt;/p&gt;&lt;h5&gt;Opintokokonaisuus&lt;/h5&gt;&lt;p&gt;Valinnainen opintojakso, jonka voi sisällyttää proviisorin syventävien opintojen sosiaali- ja kliinisen farmasian opintosuuntaan.&lt;/p&gt;&lt;br /&gt;&lt;h5&gt;Mahdolliset opetuskielet &lt;/h5&gt;&lt;p&gt;Kirjallisuuskatsauksen voi laatia suomeksi, ruotsiksi tai englanniksi.&lt;/p&gt;&lt;h5&gt;&lt;br /&gt;&lt;b&gt;&lt;/b&gt;&lt;/h5&gt;&lt;h5&gt;&lt;b&gt;EQF-taso&lt;/b&gt;&lt;/h5&gt;&lt;p&gt;ylempi korkeakoulututkinto / EQF-taso 7&lt;/p&gt;&lt;p&gt;&lt;/p&gt;&lt;br /&gt;</t>
  </si>
  <si>
    <t>https://sisu.helsinki.fi/staff/studies/teacher//courseunit/otm-8c2d72b8-dfb2-46f7-9413-2d257d7f4510/basicinfo</t>
  </si>
  <si>
    <t>Litteraturöversikt i klinisk farmaci</t>
  </si>
  <si>
    <t>590358 Litteraturöversikt i klinisk farmaci / omfattning: 3-5 sp / 5 sp av studieavnsnittet används</t>
  </si>
  <si>
    <t>Literature review in clinical pharmacy</t>
  </si>
  <si>
    <t>Higgins J, Green S. (toim.) Cochrane Handbook for Systematic Reviews of 
Interventions. The Cochrane Collaboration, 2022. Internetissä:  &lt;a href="https://training.cochrane.org/handbook" target="_blank" rel="noopener noreferrer"&gt;https://training.cochrane.org/handbook&lt;/a&gt;&lt;p&gt;&lt;br /&gt;&lt;/p&gt;&lt;p&gt;The course reading material will comprise the scientific publications 
searched from the databases by the student, and methodological material 
on conducting literature reviews (e.g., PRISMA guidelines).&lt;/p&gt;&lt;br /&gt;</t>
  </si>
  <si>
    <t>590358 Literature Review in Clinical Pharmacy / credits: 3-5 cr / 5 cr will be substituted from this course</t>
  </si>
  <si>
    <t>&lt;p&gt;After completing the course: &lt;br /&gt;&lt;/p&gt;&lt;p&gt;- is familiar with key published research and theoretical context related to the topic of the literature review&lt;br /&gt;-  knows the key concepts, theories and research methods of the topic&lt;br /&gt;- is able to systematically search, evaluate and synthetize scientific literature related to clinical pharmacy&lt;br /&gt;- knows key databases, publication series and other information sources in terms of clinical pharmacy&lt;br /&gt;- can produce a scientific text based on source material&lt;br /&gt;- knows the structure of a scientific article and knows how to apply this knowledge in preparing a literature review&lt;/p&gt;</t>
  </si>
  <si>
    <t>&lt;p&gt;During the course, a literature review based on a systematic search for literature is conducted as an individual or pair assignment on a topic to be agreed with the person in charge of the course.&lt;/p&gt;&lt;p&gt;The following areas will be covered:&lt;/p&gt;&lt;p&gt;- key concepts, theories and research methods related to the topic of the literature review&lt;br /&gt;- the basic principles of systematic information retrieval&lt;br /&gt;- central clinical pharmacy databases and other information sources&lt;br /&gt;- the structure and reading skills of a scientific article&lt;br /&gt;- critical evaluation of scientific knowledge&lt;br /&gt;- writing a scientific article&lt;/p&gt;</t>
  </si>
  <si>
    <t>&lt;h5&gt;&lt;b&gt;Completion methods&lt;br /&gt;&lt;/b&gt;&lt;/h5&gt;&lt;p&gt;Conducting a literature review and related independent study. Possible guidance and feedback meetings with the supervising teacher. A more detailed implementation is agreed on an individual basis with the student.&lt;/p&gt;&lt;h5&gt;&lt;b&gt;Assessment practices and criteria&lt;/b&gt;&lt;/h5&gt;&lt;p&gt;The grade is based on the final report, which is evaluated on the scale 0-5.&lt;b&gt;&lt;br /&gt;&lt;/b&gt;&lt;/p&gt;&lt;h5&gt;&lt;b&gt;Target groups&lt;/b&gt;&lt;/h5&gt;&lt;p&gt;Optional course for international pharmacy students&lt;/p&gt;&lt;p&gt;&lt;/p&gt;&lt;h5&gt;&lt;b&gt;Activities and methods in support of learning &lt;/b&gt;&lt;/h5&gt;&lt;p&gt;Conducting a literature review, guidance and feedback meetings with the supervising teacher. If necessary, a supportive course on preparing a systematic literature review can be taken.&lt;/p&gt;&lt;h5&gt; Teaching period when the course will be offered &lt;/h5&gt;&lt;p&gt;Periods 1-4, agreed separately with the person in charge of the course&lt;/p&gt;&lt;h5&gt;&lt;b&gt;Recommended time or stage of studies for completion&lt;br /&gt;&lt;/b&gt;&lt;/h5&gt;&lt;p&gt;At the earliest, after the first year of pharmacy studies&lt;/p&gt;&lt;h5&gt;&lt;b&gt;Teaching Languages&lt;/b&gt;&lt;/h5&gt;&lt;p&gt;The literature review can be prepared in Finnish, Swedish or English.&lt;/p&gt;&lt;h5&gt;&lt;b&gt;EQF level&lt;/b&gt;&lt;/h5&gt;&lt;p&gt;Master&amp;#39;s / EQF level 7&lt;/p&gt;&lt;p&gt;&lt;/p&gt;</t>
  </si>
  <si>
    <t>PROV-805</t>
  </si>
  <si>
    <t>Lääkeinformaatio ja lääkeinformaatiopalvelut</t>
  </si>
  <si>
    <t>&lt;p&gt;Lääkealan turvallisuus- ja kehittämiskeskus Fimea: Lääkkeen käyttäjä lääkeinformaation keskiöön. Kansallinen lääkeinformaatiostrategia 2021–2026. Fimean julkaisusarja 2/2021. &lt;a href="https://urn.fi/URN:ISBN:978-952-7299-16-6" target="_blank" rel="noopener noreferrer"&gt;https://urn.fi/URN:ISBN:978-952-7299-16-6&lt;/a&gt;&lt;br /&gt;&lt;/p&gt;
&lt;p&gt;Mononen N. From paper to cyber – Medicines information as a strategic goal in Finland
and the European Union. Väitöskirja. Helsingin yliopisto, 2020.
&lt;a href="http://urn.fi/URN:ISBN:978-951-51-5883-3" target="_blank" rel="noopener noreferrer"&gt;http://urn.fi/URN:ISBN:978-951-51-5883-3&lt;/a&gt; &lt;/p&gt;&lt;p&gt;Innokylä. Lääkeinformaatioverkosto
&lt;a href="https://innokyla.fi/fi/kokonaisuus/kansallinenlaakeinformaatioverkosto" target="_blank" rel="noopener noreferrer"&gt;https://innokyla.fi/fi/kokonaisuus/kansallinenlaakeinformaatioverkosto&lt;/a&gt; &lt;/p&gt;&lt;p&gt;Fimea: Lääkeinformaation kehittäminen&lt;/p&gt;&lt;p&gt;&lt;a href="https://www.fimea.fi/kehittaminen/laakeinformaation_kehittami" target="_blank" rel="noopener noreferrer"&gt;https://www.fimea.fi/kehittaminen/laakeinformaation_kehittami&lt;/a&gt;nen&lt;/p&gt;
&lt;p&gt;Muu opintojakson yhteydessä jaettava materiaali.&lt;/p&gt;&lt;p&gt;&lt;br /&gt;&lt;/p&gt;</t>
  </si>
  <si>
    <t>590183 Lääkeinformaatio ja lääkeinformaatiopalvelut / laajuus: 4 op / Opintojaksosta käytetään 5 op</t>
  </si>
  <si>
    <t>&lt;p&gt;Suositellaan Lääkeneuvonta ja farmakoterapia (FARM-209/FARM-213) suorittamista ennen opintojaksolle osallistumista.&lt;/p&gt;</t>
  </si>
  <si>
    <t>&lt;p&gt;Opintojakson tavoitteena on perehdyttää opiskelijat lääkeinformaation
merkitykseen lääke- ja lääkitysturvallisuuteen vaikuttavana tekijänä. Lisäksi tutustutaan lääkeinformaatiotutkimukseen ja sen hyödyntämiseen lääkeinformaation ja lääkeinformaatiopalveluiden kehittämisessä. &lt;/p&gt;&lt;p&gt;Opintojaksolla tutustutaan terveydenhuoltohenkilöstölle ja kuluttajille suunnatun
lääkeinformaation laatuun vaikuttaviin tekijöihin, keskeisten tietolähteiden
laatimisperiaatteisiin ja tiedon tuottajiin.  Opintojakso antaa käsityksen lääkeinformaatiokäytännöistä Euroopassa,
Yhdysvalloissa ja Australiassa ja kansainvälisestä yhteistyöstä käytäntöjen kehittämisessä. Lisäksi tutustutaan innovatiivisiin lääkeinformaatiopalveluihin ja -tietokantoihin, joiden evoluutiossa heijastuu lääkeinformaation digitalisoituminen (from paper to cyber). &lt;br /&gt;&lt;/p&gt;&lt;p&gt;Opintojakson lähtökohtana on kansallinen lääkeinformaatiostrategia. &lt;/p&gt;</t>
  </si>
  <si>
    <t>&lt;p&gt;Opintojakso koostuu luennoista, mahdollisista vierailukäynneistä ja oppimistehtävistä, joita käsitellään luentojen yhteydessä.&lt;/p&gt;&lt;p&gt;Käsiteltävät teemat:&lt;/p&gt;&lt;p&gt;Lääkeinformaatio käsitteenä &lt;br /&gt;&lt;/p&gt;&lt;p&gt;Lääkeinformaation laadun määrittely,  laatuun vaikuttavat tekijät ja laadun mittaaminen&lt;/p&gt;&lt;p&gt;Miten näyttöön perustuvaa lääkeinformaatiota tuotetaan ja ketkä sitä tuottavat&lt;br /&gt;&lt;/p&gt;&lt;p&gt;Viranomaismääräysten merkitys lääkeinformaation laatuun (EU, FDA)&lt;/p&gt;&lt;p&gt;Valmisteyhteenvedot ja muu terveydenhuoltohenkilöstölle suunnattu lääkeinformaatio&lt;/p&gt;&lt;p&gt;Pakkausselosteet ja muu kuluttajille suunnattu lääkeinformaatio&lt;/p&gt;&lt;p&gt;Keskeiset lääkeinformaatiolähteet Suomessa - kehitys ja tilanne tänään&lt;/p&gt;&lt;p&gt;Voimaantuminen ja konkordanssi lääkeinformaatiossa&lt;/p&gt;&lt;p&gt;Digitalisaatio lääkeinformaatiossa&lt;/p&gt;&lt;p&gt;Lääkeinformaation tutkimusmenetelmät (mm. luettavuuden testaus)&lt;/p&gt;&lt;p&gt;Erityisryhmät ja luettavuuden testaaminen&lt;/p&gt;&lt;p&gt;Lääkeinformaatio ja lääkitysturvallisuus&lt;/p&gt;&lt;p&gt;Lääkeinformaation merkitys hoitotulokseen (lääkeinformaation vaikuttavuus)&lt;br /&gt;&lt;/p&gt;&lt;p&gt;Tutustuminen Terveysporttiin, Yliopiston Apteekin Tietopalveluihin, Lääketietokeskukseen,  Apteekkariliittoon ja sairaaloiden lääkeinformaatiokeskuksiin lääkeinformaation tuottajina&lt;br /&gt;&lt;/p&gt;</t>
  </si>
  <si>
    <t>&lt;h5&gt;Suoritustavat&lt;/h5&gt;&lt;p&gt;Monimuoto-opetusta 24h, jossa integroituna luento- ja pienryhmätyöskentelyä sekä itsenäistä opiskelua. &lt;/p&gt;&lt;p&gt;Opetukseen osallistuminen: aloitus- ja lopetuskerta ja sen lisäksi vähintään 6 luentokertaa opintojakson aikana. Opintojakson aikana annettavien oppimistehtävien hyväksytty suorittaminen. Opetus pidetään pääosin etäyhteydellä. &lt;br /&gt;&lt;/p&gt;&lt;p&gt;&lt;br /&gt;&lt;/p&gt;&lt;h5&gt;Arviointimenetelmät ja -kriteerit &lt;/h5&gt;&lt;p&gt;Arviointi perustuu ryhmässä tehtävään oppimistehtävään ja tapahtuu asteikolla 0-5.&lt;br /&gt;&lt;/p&gt;&lt;p&gt;&lt;br /&gt;&lt;/p&gt;&lt;h5&gt;Oppimista tukevat aktiviteetit ja menetelmät &lt;/h5&gt;&lt;p&gt;Luennot, luentojen yhteydessä käsiteltävät oppimistehtävät, ryhmätehtävä pienryhmässä.&lt;/p&gt;&lt;p&gt;Opintojaksolla käytetään Moodle-oppimisympäristöä. &lt;br /&gt;&lt;/p&gt;&lt;p&gt;&lt;br /&gt;&lt;/p&gt;&lt;h5&gt;Kohderyhmät&lt;/h5&gt;&lt;p&gt;Farmaseutti- ja proviisoriopiskelijat (valinnainen opintojakso), sosiaali- ja kliinisen farmasian syventäviä opintoja tekevät proviisori- ja jatko-opiskelijat&lt;/p&gt;&lt;br /&gt;&lt;h5&gt;Järjestämisajankohta opetusperiodin tarkkuudella &lt;/h5&gt;&lt;p&gt;Järjestetään joka toinen syyslukukausi, parillisina vuosina.&lt;/p&gt;&lt;p&gt;&lt;br /&gt;&lt;/p&gt;&lt;h5&gt;Suositeltava suoritusajankohta tai -vaihe &lt;/h5&gt;&lt;p&gt;Suositellaan Lääkeneuvonta ja farmakoterapia I (FARM-209) -opintojakson suorittamista ennen opintojaksolle osallistumista.&lt;/p&gt;&lt;p&gt;&lt;br /&gt;&lt;/p&gt;&lt;h5&gt;Opintokokonaisuus &lt;/h5&gt;&lt;p&gt;Valinnaiset opinnot &lt;/p&gt;&lt;p&gt;&lt;br /&gt;&lt;/p&gt;&lt;h5&gt;Mahdolliset opetuskielet &lt;/h5&gt;&lt;p&gt;Suomi, oppimistehtävät mahdollista tehdä ruotsiksi tai englanniksi  &lt;br /&gt;&lt;/p&gt;&lt;h5&gt;&lt;br /&gt;&lt;/h5&gt;&lt;h5&gt;&lt;b&gt;EQF-taso&lt;/b&gt;&lt;/h5&gt;&lt;p&gt;ylempi korkeakoulututkinto / EQF-taso 7&lt;/p&gt;&lt;p&gt;&lt;/p&gt;</t>
  </si>
  <si>
    <t>https://sisu.helsinki.fi/staff/studies/teacher//courseunit/otm-92d7d707-4beb-4205-9e66-efab7b6a38db/basicinfo</t>
  </si>
  <si>
    <t>Läkemedelsinformation och läkemedelsinformationstjänster</t>
  </si>
  <si>
    <t>590183 Läkemedelsinformation och läkemedelsinformationstjänster / omfattning: 4 sp / 5 sp av studieavnsnittet används</t>
  </si>
  <si>
    <t>Drug information and drug information services</t>
  </si>
  <si>
    <t>590183 Drug Information and Drug Information Services / credits: 4 cr / 5 cr will be substituted from this course</t>
  </si>
  <si>
    <t>PROV-806</t>
  </si>
  <si>
    <t>Sosiaali- ja kliinisen farmasian tutkimusseminaarit</t>
  </si>
  <si>
    <t>&lt;p&gt;Ilmoitetaan kunkin teemaseminaarikokonaisuuden yhteydessä.&lt;/p&gt;&lt;br /&gt; &lt;br /&gt;</t>
  </si>
  <si>
    <t>Airaksinen Marja;Holmström Anna-Riia</t>
  </si>
  <si>
    <t>590186 Sosiaalifarmasian tutkimusseminaarit / laajuus: 3 op / Opintojaksosta käytetään 3 op</t>
  </si>
  <si>
    <t>&lt;p&gt;Suositellaan farmasian koulutusohjelman 1. opintovuoden suorittamista tai vastaavaa lääkehuollon ja lääkehoitojen tuntemusta. &lt;br /&gt;&lt;/p&gt;</t>
  </si>
  <si>
    <t>&lt;p&gt;Opintojakson tavoitteena on tutustuttaa sosiaali- ja kliinisessä farmasiassa ja läheisillä tieteenaloilla käynnissä olevaan tutkimukseen, ajankohtaisiin tutkimusaiheisiin ja niiden tutkimuksessa käytettyihin teoreettisiin ja menetelmällisiin ratkaisuihin. Tavoitteena on tutustuttaa myös tieteenalan kansallisiin ja kansainvälisiin tutkimusryhmiin ja -verkostoihin ja lisätä opiskelijoiden osallisuutta niissä.    &lt;br /&gt;&lt;/p&gt;</t>
  </si>
  <si>
    <t>&lt;p&gt;Opintojakso muodostuu vaihtuvista teemoista, jotka liittyvät kulloinkin ajankohtaisiin teoreettisiin, sisällöllisiin ja/tai menetelmällisiin kysymyksiin kliinisessä ja sosiaalifarmaseuttisessa, farmakoekonomisessa ja lääkepoliittisessa tutkimuksessa.  Opiskelijat voivat myös itse ehdottaa teemoja.  &lt;br /&gt;&lt;/p&gt;&lt;br /&gt;</t>
  </si>
  <si>
    <t>&lt;h5&gt;&lt;b&gt;Suoritustavat&lt;/b&gt;&lt;/h5&gt;&lt;p&gt;Seminaarisarjan suorittaminen edellyttää osallistumista seminaareihin   sekä omaa panostusta niihin (oma seminaariesitys, osallistuminen  seminaariohjelman valmisteluun ja/tai tiedottamiseen, seminaarijulkaisun  tuottamiseen tai muu erikseen sovittava suoritustapa).&lt;/p&gt;&lt;h5&gt;&lt;b&gt;Arviointimenetelmät ja -kriteerit&lt;/b&gt;&lt;/h5&gt;&lt;p&gt;Asteikolla 0-5 etukäteen ilmoitetun/sovitun arviointitavan  perusteella. Opintojakson laajuus määräytyy sisällön ja opiskelijan  työmäärän mukaan.&lt;/p&gt;&lt;h5&gt;&lt;b&gt;Kohderyhmät&lt;/b&gt;&lt;/h5&gt;&lt;p&gt;Suositeltavinta opintojakso on liittää proviisorin aine- tai  syventäviin opintoihin tai valinnaisena sosiaali- ja kliinisen farmasian  jatko-opintoihin. Opintojakso soveltuu myös tutkijalinjalla  opiskeleville perusopiskelijoille sekä valinnaisena farmaseuttiopintoja  suorittaville (2. opintovuodesta eteenpäin).&lt;br /&gt;&lt;/p&gt;&lt;h5&gt;&lt;b&gt;Suositeltava suoritusajankohta tai -vaihe &lt;/b&gt;&lt;/h5&gt;&lt;p&gt;Proviisorin koulutusohjelma: farmasian opintojen 4. ja 5.  lukuvuosi. Farmaseutin koulutusohjelma: tutkijalinja tai opintojen 2.  opintovuodesta eteenpäin.  Seminaareja järjestetään syys- ja  kevätlukukaudella. Opetusajat ilmoitetaan myöhemmin. Opiskelija voi myös  sopia opintojakson johtajan kanssa muun sosiaalifarmasian, kliinisen  farmasian tai farmakoekonomian tutkimusalueeseen kuuluvan  opintokokonaisuuden suorittamisesta (mm. osallistuminen kongressiin,  kansainvälinen vierailukäynti).&lt;/p&gt;&lt;p&gt;&lt;/p&gt;&lt;h5&gt;&lt;b&gt;EQF-taso&lt;/b&gt;&lt;/h5&gt;&lt;p&gt;ylempi korkeakoulututkinto / EQF-taso 7&lt;/p&gt;&lt;p&gt;&lt;/p&gt;&lt;p&gt;&lt;br /&gt;&lt;/p&gt;</t>
  </si>
  <si>
    <t>https://sisu.helsinki.fi/staff/studies/teacher//courseunit/otm-936acfb9-5660-4362-9ae0-539e64b2ba61/basicinfo</t>
  </si>
  <si>
    <t>Forskningsseminarier i social- och klinisk farmaci</t>
  </si>
  <si>
    <t>590186 Forskningsseminarier i socialfarmaci / omfattning: 3 sp / 3 sp av studieavnsnittet används</t>
  </si>
  <si>
    <t>Research seminars in social and clinical pharmacy</t>
  </si>
  <si>
    <t>The course readings and other resources will be provided to the students during the course&lt;b&gt;.&lt;/b&gt;</t>
  </si>
  <si>
    <t>590186 Research Seminars in Social Pharmacy / credits: 3 cr / 3 cr will be substituted from this course</t>
  </si>
  <si>
    <t>&lt;p&gt;After completing the course, the student&lt;/p&gt;&lt;p&gt;·       is familiar  with the concepts of social and clinical pharmacy and pharmaceutical  care, and their implications to pharmacy systems and policies in  different countries&lt;/p&gt;&lt;p&gt;·       knows the key stakeholder organizations in Finland responsible for professional development of pharmaceutical sector&lt;/p&gt;&lt;p&gt;·        is familiar with pharmacy education, curriculum design and  contents in countries of other students participating in the course&lt;/p&gt;</t>
  </si>
  <si>
    <t>&lt;p&gt;&lt;b&gt;Course content&lt;/b&gt;&lt;/p&gt;&lt;p&gt;The course comprises participation in  interactive seminars and site visits, presenting own presentations as  well as reflecting own learning in a written learning diary/portfolio. &lt;/p&gt;</t>
  </si>
  <si>
    <t>&lt;h5&gt;&lt;b&gt;Completion methods&lt;/b&gt;&lt;br /&gt;&lt;/h5&gt;&lt;p&gt;The course completion includes participating in seminars and site-visits to key stakeholder organizations in Finland responsible for professional development of pharmaceutical sector. Students will also prepare short oral presentations on given topics. Participation in seminars and learning will be reported and self-reflected in a learning diary/portfolio.&lt;/p&gt;&lt;p&gt;Methods of completion: Multimodal teaching methods, including seminars/webinars and learning assignments.&lt;/p&gt;&lt;h5&gt;&lt;b&gt;Assessment practices and criteria&lt;/b&gt;&lt;/h5&gt;&lt;p&gt;Graded on scale 0-5. The grading is based on the learning diary/portfolio.&lt;/p&gt;&lt;h5&gt;&lt;b&gt;Activities and methods in support of learning &lt;/b&gt;&lt;/h5&gt;&lt;p&gt;Seminars and other multimodal teaching methods, including learning assignments.&lt;/p&gt;&lt;h5&gt;&lt;b&gt;Target groups&lt;/b&gt;&lt;/h5&gt;&lt;p&gt;Erasmus and other exchange students&lt;/p&gt;&lt;h5&gt;&lt;b&gt;Timing&lt;/b&gt;&lt;/h5&gt;&lt;p&gt;The course will be organized in autumn term (periods 1 and 2) depending on the demand (i.e., when there will be enough students willing to take the course).&lt;/p&gt;&lt;h5&gt;&lt;b&gt;EQF level&lt;/b&gt;&lt;/h5&gt;&lt;p&gt;Master&amp;#39;s / EQF level 7&lt;/p&gt;&lt;p&gt;&lt;/p&gt;</t>
  </si>
  <si>
    <t>PROV-812</t>
  </si>
  <si>
    <t>Kliinisen farmasian syventävä opintojakso proviisoriopiskelijoille</t>
  </si>
  <si>
    <t>&lt;p&gt;Erikseen sovittava materiaali.&lt;/p&gt;&lt;br /&gt; &lt;br /&gt;</t>
  </si>
  <si>
    <t>Airaksinen Marja</t>
  </si>
  <si>
    <t>&lt;p&gt;Opintojakson suorittamiseen edellytetään farmaseutin tutkinto tai vastaava osaaminen.&lt;/p&gt;</t>
  </si>
  <si>
    <t>&lt;p&gt;Opintojakson tavoitteena on syventää osaamista potilaskohtaisen lääkehoidon toteuttamisessa ja lääkehoitojen yksilöllistämisessä.  Tarkemmat osaamistavoitteet sovitaan opiskelijakohtaisesti henkilökohtaisten oppimistavoitteiden pohjalta.  Osaamistavoitteiden määrittelyssä käytetään referenssinä lääkehoidon moniammatillisen arvioinnin osaamistavoitteita.&lt;/p&gt;</t>
  </si>
  <si>
    <t>Osaamistavoitteet, sisältö ja suoritustapa sovitaan osallistujakohtaisesti henkilökohtaisten oppimistavoitteiden pohjalta.</t>
  </si>
  <si>
    <t>&lt;h5&gt;Suoritustavat&lt;/h5&gt;&lt;p&gt;Opintojakso toteutetaan ohjattuna  harjoittelujaksona lääkehoitoa toteuttavassa sosiaali- tai  terveydenhuollon yksikössä.  Harjoittelujaksoon on yhdistetty  teoriaopintoja ja oppimistehtäviä, jotka sovitaan vastuuhenkilön kanssa  ennen opintojakson suorittamista. &lt;br /&gt;&lt;/p&gt;&lt;h5&gt;Arviointimenetelmät ja -kriteerit&lt;/h5&gt;&lt;p&gt;Opintojakson hyväksytty  suorittaminen edellyttää osallistumista lähiopetukseen sekä tehtävien  hyväksyttyä suorittamista. Arvosana (hyväksytty/hylätty) määräytyy  kirjallisen oppimistehtävän perusteella.&lt;/p&gt;&lt;h5&gt;Oppimista tukevat aktiviteetit ja opetusmenetelmät&lt;/h5&gt;&lt;p&gt;Oppiminen  perustuu ohjattuun työssä oppimiseen ja siihen integroituun  teoriaoppimiseen, jota tuetaan refleksiivisten oppimistehtävien avulla.  Työssä oppimisen ytimenä on potilaskohtainen työskentely lääkehoidon  optimoimiseksi yksilöllisesti.&lt;/p&gt;&lt;p&gt;&lt;/p&gt;&lt;p&gt;&lt;/p&gt;&lt;h5&gt;&lt;/h5&gt;&lt;h5&gt;Kohderyhmä&lt;/h5&gt;&lt;p&gt;Valinnainen opintojakso proviisoritutkintoa ja farmasian tohtoritutkintoa suorittaville.&lt;/p&gt;
&lt;p&gt;Opintokokonaisuus voidaan sisällyttää proviisoritutkinnon aine- tai syventäviin opintoihin sekä tohtorikoulutuksen teoriaopintoihin.&lt;/p&gt;&lt;h5&gt;Suositeltava suoritusajankohta tai -vaihe &lt;/h5&gt;&lt;h5&gt;&lt;/h5&gt;&lt;p&gt;Proviisoritutkinnon 4. opintovuodesta eteenpäin.&lt;/p&gt;
&lt;p&gt;Opintojakson suoritusajankohta sovitaan yksilöllisesti opintojakson vastuuopettajan kanssa.&lt;br /&gt;&lt;/p&gt;&lt;br /&gt;&lt;h5&gt;Suositeltavat valinnaiset opinnot&lt;/h5&gt;&lt;p&gt;Opintojakso soveltuu erityisesti sairaaloihin, apteekkeihin ja muihin sosiaali- ja terveydenhuollon toimintaympäristöihin suuntautuville. Muut kliinisen farmasian ja farmakoterapian opintojaksot tukevat tämän opintojakson tuottaman osaamisen kehittymistä (mm. PROV-801 Lääkehoidon kokonaisarviointi ja kliininen farmasia, PROV-803 Terveyden edistäminen, PROV-804 Kliinisen farmasian kirjallisuuskatsaus).&lt;/p&gt;&lt;h5&gt;Mahdolliset suorituskielet&lt;/h5&gt;&lt;p&gt;Suorituskielet suomi ja/tai ruotsi.&lt;/p&gt;&lt;h5&gt;&lt;b&gt;EQF-taso&lt;/b&gt;&lt;/h5&gt;&lt;p&gt;ylempi korkeakoulututkinto / EQF-taso 7&lt;/p&gt;&lt;p&gt;&lt;/p&gt;</t>
  </si>
  <si>
    <t>https://sisu.helsinki.fi/staff/studies/teacher//courseunit/otm-02a5dba0-815a-4223-9f58-189762385d7b/basicinfo</t>
  </si>
  <si>
    <t>Fördjupade kurs i klinisk farmaci för studerande av provisorsexamen</t>
  </si>
  <si>
    <t>Advanced level course in clinical pharmacy for M.Sc. (Pharm.) students</t>
  </si>
  <si>
    <t>PROV-813</t>
  </si>
  <si>
    <t>Lääketaloustieteen kirjallisuuskatsaus</t>
  </si>
  <si>
    <t>&lt;p&gt;Higgins J, Green S. (toim.) Cochrane Handbook for Systematic Reviews of Interventions. The Cochrane Collaboration, 2011. Internetissä:  &lt;a href="http://handbook.cochrane.org/" target="_blank" rel="noopener noreferrer"&gt;http://handbook.cochrane.org/&lt;/a&gt;&lt;/p&gt;&lt;p&gt;Jesson K, Lacey, Fiona M. How to do (or not to do) a critical literature review. &lt;i&gt;Pharmacy Education&lt;/i&gt; 6 (2): 139-148, 2006&lt;/p&gt;&lt;p&gt;Mäkelä M, Kaila M, Lampe K, Teikari M. (toim.) Menetelmien arviointi terveydenhuollossa. Helsinki: Kustannus oy Duodecim 2007   &lt;/p&gt;&lt;p&gt;Dosiksen kirjoitusohjeet. Internetissä: &lt;a href="http://www.farmasialiitto.fi/" target="_blank" rel="noopener noreferrer"&gt;www.farmasialiitto.fi&lt;/a&gt;&lt;/p&gt;</t>
  </si>
  <si>
    <t>Saarukka Laura</t>
  </si>
  <si>
    <t>&lt;p&gt;Pakollisena esitietovaatimuksena on farmaseutin tutkinto.&lt;br /&gt;&lt;/p&gt;</t>
  </si>
  <si>
    <t>PROV-802 Sosiaali- ja kliinisen farmasian tutkimusmenetelmät tyyppi: CourseUnit</t>
  </si>
  <si>
    <t>&lt;p&gt;Opintojakson suoritettuaan opiskelija: &lt;br /&gt;-    tuntee kirjallisuuskatsauksensa aihealueeseen liittyvän keskeisen tutkimuksen ja pystyy hahmottamaan siitä tutkimuslinjoja &lt;br /&gt;-    tuntee aihealueen   keskeiset käsitteet, teoriat ja tutkimusmenetelmät &lt;br /&gt;-    osaa etsiä, lukea ja arvioida lääketaloustieteeseen liittyvää tieteellistä kirjallisuutta &lt;br /&gt;-    tuntee lääketaloustieteen kannalta keskeiset tietokannat, julkaisusarjat  ja muut tietolähteet  &lt;br /&gt;-    osaa tuottaa tieteellistä tekstiä lähdemateriaaliin perustuen &lt;br /&gt;-    tuntee tieteellisen artikkelin rakenteen ja osaa soveltaa tätä tietoa kirjallisuuskatsauksen laatimisessa  &lt;/p&gt;</t>
  </si>
  <si>
    <t>Opintojaksolla laaditaan yksilö- tai paritehtävänä systemaattiseen tiedonhakuun perustuva kirjallisuuskatsaus kurssin vastuuhenkilön kanssa erikseen sovittavasta aiheesta.&lt;p&gt;- kirjallisuuskatsauksen aiheeseen liittyvät keskeiset käsitteet, teoriat ja tutkimusmenetelmät&lt;br /&gt;- järjestelmällisen tiedonhaun perusperiaatteet&lt;br /&gt;- lääketaloustieteeseen liittyvät keskeiset tietokannat ja muut tietolähteet&lt;br /&gt;- tieteellisen artikkelin rakenne ja lukutaito&lt;br /&gt;- tieteellisen tiedon kriittinen arviointi&lt;br /&gt;- tieteellisen artikkelin kirjoittaminen&lt;/p&gt;</t>
  </si>
  <si>
    <t>&lt;h5&gt;Suoritustavat&lt;/h5&gt;&lt;p&gt;Kirjallisuuskatsauksen laatiminen ja siihen liittyvä itsenäinen opiskelu. Mahdolliset ohjaus- ja palautepalaverit ohjaavan opettajan kanssa.&lt;br /&gt;&lt;/p&gt;&lt;h5&gt;Arviointimenetelmät ja -kriteerit &lt;/h5&gt;&lt;p&gt;Arvosana perustuu loppuraporttiin, joka arvioidaan asteikolla hylätty-hyväksytty.&lt;/p&gt;&lt;h5&gt;Kohderyhmät &lt;/h5&gt;&lt;p&gt;Valinnainen opintojakso proviisoriopiskelijoille sosiaalifarmasian opintosuunnassa.&lt;/p&gt;&lt;h5&gt;Suositeltava suoritusajankohta tai -vaihe &lt;/h5&gt;&lt;p&gt;Sovitaan erikseen kurssin vastuuhenkilön kanssa.&lt;/p&gt;&lt;h5&gt;Opintokokonaisuus &lt;/h5&gt;&lt;p&gt;Sosiaali- ja kliininen farmasia, syventävät opinnot&lt;br /&gt;&lt;/p&gt;&lt;h5&gt;Mahdolliset opetuskielet &lt;/h5&gt;&lt;p&gt;suomi, englanti&lt;/p&gt;&lt;h5&gt;Lisätiedot&lt;/h5&gt;&lt;p&gt;Kirjallisuuskatsauksen voi laatia englanniksi.&lt;/p&gt;&lt;h5&gt;&lt;b&gt;EQF-taso&lt;/b&gt;&lt;/h5&gt;&lt;p&gt;ylempi korkeakoulututkinto / EQF-taso 7&lt;/p&gt;&lt;p&gt;&lt;/p&gt;</t>
  </si>
  <si>
    <t>https://sisu.helsinki.fi/staff/studies/teacher//courseunit/otm-6a362ee7-5c63-4f93-923a-4696e9cf214b/basicinfo</t>
  </si>
  <si>
    <t>Litteraturöversikt i farmakoekonomi</t>
  </si>
  <si>
    <t>Literature Review in Pharmacoeconomics</t>
  </si>
  <si>
    <t>PROV-814</t>
  </si>
  <si>
    <t>Geriatrinen lääkehoito</t>
  </si>
  <si>
    <t>&lt;p&gt;Moodle-oppimisympäristössä oleva oppimateriaali ja muu opintojakson aikana jaettava materiaali.&lt;/p&gt;</t>
  </si>
  <si>
    <t>Airaksinen Marja;Mononen Niina</t>
  </si>
  <si>
    <t>&lt;p&gt;Suositellaan ennen opintojaksolle osallistumista seuraavien opintojaksojen suorittamista (tai muu vastaava osaaminen): Farmakologia ja tautioppi I-III, Lääkeneuvonta ja farmakoterapia, Lääkehuolto sosiaali- ja terveydenhuollossa, Lääkehoitoprosessi ja sen johtaminen sekä ensimmäinen harjoittelujakso apteekissa tai sairaala-apteekissa.&lt;/p&gt;</t>
  </si>
  <si>
    <t>&lt;p&gt;Opintojakson tavoitteena on perehdyttää opiskelijat ikääntymiseen ja sen vaikutuksiin elimistössä erityisesti lääkehoitojen näkökulmasta. &lt;b&gt;&lt;/b&gt;&lt;/p&gt;&lt;p&gt;Lisäksi perehdytään ikääntyvien hoidon moniammatilliseen toteutukseen ja lääkehoitojen toteutukseen osana ihmislähtöisiä hoitokäytäntöjä.&lt;/p&gt;&lt;p&gt;Opintojakso antaa valmiuksia oman osaamisen arviointiin ja sen perusteella suunnitelmalliseen ja tavoitteelliseen osaamisen jatkuvaan kehittämiseen.  Opintojakso tutustuttaa myös mahdollisuuksiin yhteisölliseen oppimiseen verkossa. &lt;/p&gt;</t>
  </si>
  <si>
    <t>&lt;p&gt;Opintojakso muodostuu seuraavista opintokokonaisuuksista, joihin kuhunkin on koottu keskeistä teoriakirjallisuutta, oppimistehtäviä ja muuta oppimista tukevaa materiaalia. Tavoitteena on, että opiskelija hyödyntää materiaalia valikoiden ja valikoi myös opintokokonaisuudet (moduulit), joihin keskittyy opintojaksolla.&lt;/p&gt;&lt;p&gt;-          Iäkkäiden lääkehoidon turvallisuus ja riskienhallinta moniammatillisesti&lt;/p&gt;&lt;p&gt;-          Ikääntymismuutokset&lt;/p&gt;&lt;p&gt;-          Iäkkäiden lääkityksen erityispiirteet&lt;/p&gt;&lt;p&gt;-          Muisti, uni, mielenterveys ja kipu iäkkäillä&lt;/p&gt;&lt;p&gt;-          Iäkkäiden hyvinvointi ja terveyden edistäminen&lt;/p&gt;&lt;p&gt;-          Monilääkityn iäkkään lääkehoidon arviointi &lt;/p&gt;&lt;p&gt;-          Iäkkään potilaan tukeminen&lt;/p&gt;</t>
  </si>
  <si>
    <t>&lt;h5&gt;&lt;b&gt;Suoritustavat&lt;/b&gt;&lt;/h5&gt;&lt;p&gt;Opintojakso suoritetaan itsenäisesti tai ryhmässä Moodle-verkkokurssina. Työskentely tapahtuu opintojakson alussa tehdyn itsearvioinnin ja yksilöllisen oppimissuunnitelman perusteella. Opintojakso sisältää oppimistehtäviä, oppimista tukevia verkkoluentoja sekä muuta kirjallista materiaalia. &lt;/p&gt;&lt;p&gt;Opintojakson suorittaminen edellyttää annettujen oppimistehtävien ja lopputehtävien hyväksyttyä suorittamista. &lt;/p&gt;&lt;h5&gt;&lt;b&gt;Arviointimenetelmät ja -kriteerit&lt;/b&gt;&lt;/h5&gt;&lt;p&gt;Valittujen opintokokonaisuuksien (moduulit) sisältämien oppimistehtävien hyväksytty suorittaminen. Verkkokurssin lopussa on potilastapaukseen perustuva tehtävä sekä verkkotentti, joka myös perustuu potilastapaukseen. Tentti arvioidaan asteikolla hyväksytty-hylätty.  Loppuarvosana on hyväksytty-hylätty.&lt;/p&gt;&lt;h5&gt;&lt;b&gt;Oppimista tukevat aktiviteetit ja menetelmät&lt;/b&gt;&lt;/h5&gt;&lt;p&gt;Opintojaksolla käytetään Moodle-oppimisympäristöä.&lt;/p&gt;&lt;h5&gt;&lt;b&gt;Kohderyhmät&lt;/b&gt;&lt;/h5&gt;&lt;p&gt;Farmaseutti- ja proviisoriopiskelijat, jatko-opiskelijat sekä erikoistumiskoulutusta suorittavat (valinnainen opintojakso).&lt;/p&gt;&lt;h5&gt;&lt;b&gt;Järjestämisajankohta&lt;/b&gt;&lt;/h5&gt;&lt;p&gt;Ajankohta ilmoitetaan lukuvuoden alussa. Opintojakso toteutetaan kerran lukuvuodessa.&lt;/p&gt;&lt;h5&gt;&lt;b&gt;Suositeltava suoritusajankohta tai -vaihe&lt;/b&gt;&lt;/h5&gt;&lt;p&gt;Farmasian opintojen 3.-5. lukuvuosi&lt;/p&gt;&lt;h5&gt;&lt;b&gt;Opintokokonaisuus&lt;/b&gt;&lt;/h5&gt;&lt;p&gt;Opintojakso kuuluu sosiaali- ja kliinisen farmasian vapaasti valittaviin opintoihin.&lt;/p&gt;&lt;h5&gt;&lt;b&gt;Opetuskielet&lt;/b&gt;&lt;/h5&gt;&lt;p&gt;Opetuskieli on suomi. Yksilötehtävät voi suorittaa myös ruotsiksi.&lt;/p&gt;</t>
  </si>
  <si>
    <t>https://sisu.helsinki.fi/staff/studies/teacher//courseunit/otm-258c2e2c-620d-4bb8-a2fa-ccff03807dfc/basicinfo</t>
  </si>
  <si>
    <t>Geriatrisk läkemedelsbehandling</t>
  </si>
  <si>
    <t>Geriatric Pharmacotherapy</t>
  </si>
  <si>
    <t>PROV-815</t>
  </si>
  <si>
    <t>Interprofessional Care in Geriatrics</t>
  </si>
  <si>
    <t>Airaksinen Marja;Hakoinen Suvi</t>
  </si>
  <si>
    <t>https://sisu.helsinki.fi/staff/studies/teacher//courseunit/otm-92854326-9256-48a7-8850-68290d29576c/basicinfo</t>
  </si>
  <si>
    <t>&lt;p&gt;Required readings will be given during the course and will be available on the course’s Blackboard learning environment (University of Maryland, USA). &lt;/p&gt;</t>
  </si>
  <si>
    <t>&lt;p&gt;Basic knowledge of pharmaceutical care and pharmacotherapies (e.g., basic studies in Pharmacy/Clinical Pharmacy or BSc degree in Pharmacy).&lt;/p&gt;</t>
  </si>
  <si>
    <t>&lt;p&gt;Students will learn the following interprofessional competencies in geriatric care:&lt;/p&gt;&lt;p&gt;·          Collaborate and communicate with other health care professionals in the  development and implementation of individualized patient specific care  plans. &lt;/p&gt;&lt;p&gt;·         Assess an existing patient&amp;#39;s therapy and recommend modifications to optimize patient care. &lt;/p&gt;&lt;p&gt;·          Address medication- and health-related problems of patients during  transitions of care and contribute to coordination of care, including  referral to another health care professional.&lt;/p&gt;&lt;p&gt;·         Collaborate with other health care professionals, patients, and caregivers to develop and implement monitoring plans.&lt;/p&gt;&lt;p&gt;·          The course introduces students with the pedagogic approach of learning  from each other using the “all teach, all learn” principle.  &lt;/p&gt;&lt;p&gt;·          The course provides students with a genuine intercultural learning  environment and the possibility to share experiences of different types  of health systems and practices.&lt;/p&gt;</t>
  </si>
  <si>
    <t>&lt;p&gt;The course presents an interprofessional collaborative opportunity that expands beyond a one-day interprofessional education (IPE) activity. Students will learn about interprofessional care of older adults that includes a clinical focus with hands-on work with older residents in senior housing facilities with the goal of helping these individuals age in place.&lt;/p&gt;</t>
  </si>
  <si>
    <t>&lt;h5&gt;&lt;b&gt;Completion methods&lt;/b&gt;&lt;/h5&gt;&lt;p&gt;The course will be organized remotely via Zoom in cooperation with the The Peter Lamy Center on Drug Therapy and Aging, University of Maryland, USA (Course leaders: Professor Nicole Brandt, Dr. Daniel Mansour and Professor Diane Martin). Part of the studies require hands-on work with older residents living at home, in senior housing facilities or some other facility with the goal of helping these individuals age in place.&lt;/p&gt;&lt;p&gt;The course consists of multi-modal teaching with lectures, oral presentations, patient cases, learning assignments, a site visit, small group work and independent work.&lt;/p&gt;&lt;p&gt;Participation in teaching, approved completion and reporting of assigned learning assignments.&lt;/p&gt;&lt;p&gt;To earn 5 credits, attendance is mandatory for all remote teaching activities.  If the course is completed only partially, it must be agreed in advance with the responsible teachers of the course.&lt;/p&gt;&lt;h5&gt;&lt;b&gt;Assessment practices and criteria&lt;/b&gt;&lt;/h5&gt;&lt;p&gt;The evaluation of the course is based on the completion of course assignments and participation in teaching on a scale of 0-5.&lt;/p&gt;&lt;h5&gt;&lt;b&gt;Teaching methods&lt;/b&gt;&lt;/h5&gt;&lt;p&gt;The course uses the Blackboard learning environment (University of Maryland, USA) and the Moodle area (University of Helsinki, Finland).&lt;/p&gt;&lt;h5&gt;&lt;b&gt;Target group&lt;/b&gt;&lt;/h5&gt;&lt;p&gt;Students completing advanced or postgraduate studies in Social and Clinical Pharmacy. &lt;/p&gt;&lt;p&gt;Suitable for exchange students.&lt;/p&gt;&lt;h5&gt;&lt;b&gt;Timing&lt;/b&gt;&lt;/h5&gt;&lt;p&gt;The course is organized once a year: in the Fall semester in September-December (1st and 2nd periods).&lt;/p&gt;&lt;h5&gt;&lt;b&gt; &lt;/b&gt;&lt;/h5&gt;
&lt;h5&gt;&lt;b&gt;Study unit&lt;/b&gt;&lt;/h5&gt;&lt;p&gt;Course is part of the optional studies for students completing advanced or postgraduate studies in Social and Clinical Pharmacy.&lt;/p&gt;&lt;h5&gt;&lt;b&gt; &lt;/b&gt;&lt;/h5&gt;
&lt;h5&gt;&lt;b&gt;Languages&lt;/b&gt;&lt;/h5&gt;&lt;p&gt;The course is carried out in English.&lt;/p&gt;</t>
  </si>
  <si>
    <t>PROV-902a</t>
  </si>
  <si>
    <t>Pharmaceutical development, part I</t>
  </si>
  <si>
    <t>Juppo Anne;Sivén Mia</t>
  </si>
  <si>
    <t>590153 Formulointi I / laajuus: 5 op / Opintojaksosta käytetään  op;590154 Formulointi II / laajuus: 4 op / Opintojaksosta käytetään  op</t>
  </si>
  <si>
    <t>https://sisu.helsinki.fi/staff/studies/teacher//courseunit/otm-d636466e-d6ea-4067-ba50-f0e35592db1d/basicinfo</t>
  </si>
  <si>
    <t>590153 Formulering I / omfattning: 5 sp /  sp av studieavnsnittet används;590154 Formulering II / omfattning: 4 sp /  sp av studieavnsnittet används</t>
  </si>
  <si>
    <t>590153 Formulation I / credits: 5 cr /  cr will be substituted from this course;590154 Formulation II / credits: 4 cr /  cr will be substituted from this course</t>
  </si>
  <si>
    <t>&lt;p&gt;By the end of this study course, the student:&lt;br /&gt; &lt;br /&gt; &lt;/p&gt;&lt;p&gt;
&lt;/p&gt;&lt;ul&gt;&lt;li&gt;is able to explain how different pharmaceutical
     development solutions can impact/improve the effect, safety, usability,
     bioavailability and effectiveness of an oral solid dosage medicinal
     product&lt;/li&gt;&lt;li&gt;understands the basics of preformulation of drug
     substances including physics of tablet compression&lt;/li&gt;&lt;li&gt;manages characteristics and benefits of different
     formulations as a part of pharmaceutical development&lt;/li&gt;&lt;li&gt;is able to describe and justify the use of
     different excipients in the pharmaceutical development&lt;/li&gt;&lt;li&gt;is acquainted with the most common manufacturing
     processes of oral solid dosage forms&lt;/li&gt;&lt;li&gt;manages mechanisms of modifying the effect of
     medicinal products&lt;/li&gt;&lt;li&gt;is able to explain the designing of medicinal
     product package as a part of pharmaceutical development project&lt;/li&gt;&lt;li&gt;is able to describe different future alternatives
     to assist pharmaceutical development&lt;/li&gt;&lt;li&gt;manages the process and general vocabulary in the
     field of pharmaceutical development&lt;/li&gt;&lt;/ul&gt;</t>
  </si>
  <si>
    <t>&lt;h5&gt;Completion methods&lt;/h5&gt;&lt;p&gt;Accomplishment of the study course requires approved completion of final examination.&lt;/p&gt;&lt;h5&gt;Assessment practices and criteria&lt;/h5&gt;&lt;p&gt;Grading is done using scale 0-5.&lt;/p&gt;&lt;h5&gt;Activities and methods in support of learning &lt;/h5&gt;&lt;p&gt;Study module comprises Moodle learning environment.&lt;/p&gt;&lt;h5&gt;&lt;/h5&gt;&lt;h5&gt;Target groups&lt;/h5&gt;&lt;p&gt;Master students&lt;/p&gt;&lt;h5&gt;Timing&lt;/h5&gt;&lt;p&gt;Lectured every 3&lt;sup&gt;rd&lt;/sup&gt; year in Period 1.&lt;/p&gt;&lt;h5&gt;Language of instruction &lt;/h5&gt;&lt;p&gt;Course is lectured in English. Exams can be taken in English, Finnish or Swedish.&lt;/p&gt;&lt;h5&gt;&lt;b&gt;EQF level&lt;/b&gt;&lt;/h5&gt;&lt;p&gt;Master&amp;#39;s / EQF level 7&lt;/p&gt;&lt;p&gt;&lt;/p&gt;</t>
  </si>
  <si>
    <t>PROV-902b</t>
  </si>
  <si>
    <t>Pharmaceutical development, part 2</t>
  </si>
  <si>
    <t>590155 Formulointi III / laajuus: 6 op / Opintojaksosta käytetään 5 op</t>
  </si>
  <si>
    <t>https://sisu.helsinki.fi/staff/studies/teacher//courseunit/otm-2359b165-a0f2-40a6-a48e-3e6833dab2f3/basicinfo</t>
  </si>
  <si>
    <t>590155 Formulering III / omfattning: 6 sp / 5 sp av studieavnsnittet används</t>
  </si>
  <si>
    <t>590155 Formulation III / credits: 6 cr / 5 cr will be substituted from this course</t>
  </si>
  <si>
    <t>&lt;p&gt;The study course consists of pharmaceutical development processes and 
effects of different solutions taken. Through different examples and 
exercises students gain competence to for example different formulations
 and excipients as a tool for pharmaceutical development and modifying 
the effect of a medicinal product. In addition, studies include overview
 for the future alternatives in the field of pharmaceutical development.
 Part 1 concerns Oral dosage forms, this course Part 2 concerns Other dosage forms.&lt;/p&gt;</t>
  </si>
  <si>
    <t>&lt;h5&gt;Completion methods&lt;/h5&gt;&lt;p&gt;Accomplishment of the study course requires approved completion of final examination.&lt;/p&gt;&lt;h5&gt;Assessment practices and criteria&lt;/h5&gt;&lt;p&gt;Grading is done using scale 0-5.&lt;/p&gt;&lt;h5&gt;Activities and methods in support of learning &lt;br /&gt;&lt;/h5&gt;&lt;p&gt;Study module comprises Moodle learning environment.&lt;/p&gt;&lt;h5&gt;&lt;/h5&gt;&lt;h5&gt;Target groups&lt;/h5&gt;&lt;p&gt;Master students&lt;/p&gt;&lt;h5&gt;Timing&lt;/h5&gt;&lt;p&gt;Lectured every 3&lt;sup&gt;rd&lt;/sup&gt; year in Period 1.&lt;/p&gt;&lt;h5&gt;Language of instruction&lt;/h5&gt;
&lt;p&gt;Course is lectured in English. Exams can be taken in English, Finnish or Swedish.&lt;/p&gt;&lt;h5&gt;&lt;b&gt;EQF level&lt;/b&gt;&lt;/h5&gt;&lt;p&gt;Master&amp;#39;s / EQF level 7&lt;/p&gt;</t>
  </si>
  <si>
    <t>PROV-903</t>
  </si>
  <si>
    <t>Asiantuntijajohtaminen</t>
  </si>
  <si>
    <t>Bollström Heli;Juppo Anne;Sivén Mia</t>
  </si>
  <si>
    <t>590716 Asiantuntijajohtaminen ERKO / laajuus: 5 op / Opintojaksosta käytetään 5 op;590716 ERKO Asiantuntijajohtaminen / laajuus: 5 op / Opintojaksosta käytetään 5 op</t>
  </si>
  <si>
    <t>&lt;p&gt;Opintojaksoa ei voi suorittaa ennen kuin on suorittanut farmaseutin tutkinnon.&lt;/p&gt;</t>
  </si>
  <si>
    <t>&lt;p&gt;Opintojakson suoritettuaan opiskelija:&lt;br /&gt;&lt;/p&gt;&lt;ul&gt;&lt;li&gt;hallitsee ihmisten johtamisen perusperiaatteet ja herää ajattelemaan johtamisen olemusta&lt;/li&gt;&lt;li&gt;hallitsee asiantuntijaorganisaatioiden johtamiseen liittyviä kysymyksiä teoriassa&lt;/li&gt;&lt;li&gt;osaa soveltaa asiantuntijajohtamisen oppeja käytännön johtamisen ongelmiin&lt;/li&gt;&lt;/ul&gt;</t>
  </si>
  <si>
    <t>&lt;p&gt;Opintojaksolla keskitytään asiantuntijaorganisaatioiden käytännön 
johtamiseen luentojen ja esimerkkitapausten kautta sekä tekemällä 
ryhmätöitä. Opintojaksolla käsitellään mm. seuraavia aiheita: esimiehen 
ihmissuhde- ja vuorovaikutustaidot, esimies- ja alaistaidot, työilmapiiri ja työssäjaksaminen sekä 
esimiestyön välineitä. Johtamisen ”master class” osiossa jaksolle 
kutsutut työelämäpuhujat (lääketeollisuudesta, apteekista ja 
sairaala-apteekista) puhuvat muun muassa henkilöstöjohtamisen, 
projektijohtamisen, strategisen johtamisen, asiantuntijajohtamisen 
teemoissa.&lt;/p&gt;</t>
  </si>
  <si>
    <t>&lt;p&gt;&lt;b&gt;HUOM! opintojaksoa ei enää järjestetä&lt;/b&gt;&lt;/p&gt;&lt;h5&gt;&lt;b&gt;Suoritustavat&lt;/b&gt;&lt;br /&gt;&lt;/h5&gt;&lt;p&gt;Opintojakson hyväksytty suorittaminen  edellyttää osallistumista lähiopetukseen (2/3 läsnäolo pakollinen) sekä ennakkotehtävän ja oppimispäiväkirjan hyväksyttyä suorittamista.&lt;/p&gt;&lt;p&gt;Opintojakson  suorittamiseen vaadittava kokonaistyömäärä tunteina on 137,5h.  Koulutukseen sisältyy luennot (n. 56h), luettavaa kirjallisuutta,  ryhmätöitä, ennakkotehtävä ja oppimispäiväkirja&lt;/p&gt;&lt;h5&gt;Arviointimenetelmät ja -kriteerit&lt;/h5&gt;&lt;p&gt;Arvioidaan asteikolla 0-5.&lt;/p&gt;&lt;p&gt;Arvosana määräytyy mahdollisista oppimistehtävistä, ryhmätöistä ja oppimispäiväkirjasta saatujen arvosanojen mukaisesti.&lt;/p&gt;&lt;h5&gt;Oppimista tukevat
aktiviteetit ja menetelmät &lt;br /&gt;&lt;/h5&gt;&lt;p&gt;Opintojaksolla käytetään Moodle-oppimisympäristöä.&lt;/p&gt;&lt;h5&gt;&lt;/h5&gt;&lt;h5&gt;Kohderyhmät&lt;/h5&gt;&lt;p&gt;Opintojakso kuuluu proviisorin tutkinnon valinnaisiin aineopintoihin ja farmasian erikoistumiskoulutusten valinnaisiin opintoihin. Erikoistumisopinnoissa opintojakson korvaamisesta ja suorittamisesta muulla tavalla voidaan päättää opintojen alussa vastuuhenkilön kanssa.&lt;/p&gt;&lt;p&gt;Kurssi järjestetään vain proviisorin koulutusohjelman opiskelijoille sekä farmasian erikoistumiskoulutuksessa oleville.&lt;/p&gt;&lt;h5&gt;Suositeltava suoritusajankohta
tai -vaihe &lt;/h5&gt;&lt;p&gt;Opintojakso voidaan suorittaa proviisorin tutkinnon aineopintona 4. tai 5. vuosi, kevätlukukausi ja erikoistumiskoulutuksessa missä tahansa opintojen vaihetta. Opintojakso järjestetään joka toinen vuosi.&lt;/p&gt;&lt;h5&gt;Mahdolliset opetuskielet&lt;/h5&gt;&lt;p&gt;Opetuskielenä suomi.&lt;b&gt;&lt;br /&gt;&lt;/b&gt;&lt;/p&gt;&lt;h5&gt;&lt;b&gt;EQF-taso&lt;/b&gt;&lt;/h5&gt;&lt;p&gt;ylempi korkeakoulututkinto / EQF-taso 7&lt;/p&gt;
&lt;p&gt;&lt;br /&gt;&lt;/p&gt;&lt;br /&gt;</t>
  </si>
  <si>
    <t>https://sisu.helsinki.fi/staff/studies/teacher//courseunit/otm-2ceedf44-cd23-4818-9728-040571e79d98/basicinfo</t>
  </si>
  <si>
    <t>Styring av experter</t>
  </si>
  <si>
    <t>590716 ERKO Styring av experter / omfattning: 5 sp / 5 sp av studieavnsnittet används;590716 Styring av experter / omfattning: 5 sp / 5 sp av studieavnsnittet används</t>
  </si>
  <si>
    <t>Leadership of professionals</t>
  </si>
  <si>
    <t>590716 ERKO Leadership of professionals / credits: 5 cr / 5 cr will be substituted from this course;590716 Leadership of professionals / credits: 5 cr / 5 cr will be substituted from this course</t>
  </si>
  <si>
    <t>PROV-907</t>
  </si>
  <si>
    <t>Lääkemarkkinointi</t>
  </si>
  <si>
    <t>&lt;p&gt;Pharmaceutical Marketing, Brent L. Rollins, Matthew Perri (toim.), Jones and Bartlett learning, 2014.&lt;/p&gt;
&lt;p&gt;Kirjan lisäksi tenttimateriaaliin kuuluvat Suomen Lääkemarkkinoinnin eettiset ohjeet (linkki kurssialueella Moodlessa) ja muu Moodlessa annettu materiaali.&lt;/p&gt;
&lt;p&gt; &lt;/p&gt;&lt;br /&gt; &lt;br /&gt;</t>
  </si>
  <si>
    <t>590367 Lääkemarkkinointi, kirjatentti / laajuus: 3 op / Opintojaksosta käytetään 5 op</t>
  </si>
  <si>
    <t>&lt;p&gt;Opintojakson suoritettuaan opiskelija&lt;/p&gt;
&lt;p&gt;•    osaa määritellä markkinoinnin, kuvata sen prosessin ja markkinoinnin neljä P:tä.&lt;/p&gt;
&lt;p&gt;•    osaa kuvata lääketeollisuuden markkinointiympäristöä ja sen erityispiirteitä kuten asiakkaat, resepti-, geneeriset ja itsehoitolääkkeet, tukkukauppa, lääkeneuvonta ja lääkekorvausjärjestelmä.&lt;/p&gt;
&lt;p&gt;•    tunnistaa säädösten merkityksen lääkemarkkinoinnissa.&lt;/p&gt;
&lt;p&gt;•    tunnistaa lääkemarkkinoinnin haasteet&lt;/p&gt;
&lt;p&gt;•    osaa tunnistaa ja arvioida lääkemarkkinointiin liittyviä eettisiä kysymyksiä&lt;/p&gt;</t>
  </si>
  <si>
    <t>Lääkemarkkinoinnin prosessi ja siihen liittyvät erityispiirteet ja haasteet.</t>
  </si>
  <si>
    <t>&lt;h5&gt;Suoritustavat&lt;/h5&gt;&lt;p&gt;Opintojakso suoritetaan kirjatenttinä (Examinarium).&lt;/p&gt;&lt;h5&gt;Arviointimenetelmät ja -kriteerit&lt;/h5&gt;&lt;p&gt;Arvioidaan asteikolla 0-5.&lt;/p&gt;&lt;h5&gt;Oppimista tukevat
aktiviteetit ja menetelmät&lt;/h5&gt;&lt;p&gt;Kurssilla käytössä Moodle oppimisympäristö &lt;/p&gt;&lt;p&gt;&lt;a href="https://moodle.helsinki.fi/course/view.php?id&amp;#61;19784" target="_blank" rel="noopener noreferrer"&gt;https://moodle.helsinki.fi/course/view.php?id&amp;#61;19784&lt;/a&gt;&lt;/p&gt;&lt;h5&gt;&lt;/h5&gt;&lt;h5&gt;Kohderyhmät&lt;/h5&gt;&lt;p&gt;Valinnainen opintojakso teollisuusfarmasian erikoistumiskoulutuksessa. Opintojakso soveltuu hyvin markkinoinnista kiinnostuneille farmaseutti- ja proviisoriopiskelijoille, esim. opintopolkua Lääketeollisuus ja viranomaistyö suorittaville opiskelijoille tai teollisuusfarmasiaan syventyville proviisoriopiskelijoille.&lt;/p&gt;&lt;br /&gt;&lt;h5&gt;Järjestämisajankohta
opetusperiodin tarkkuudella &lt;/h5&gt;&lt;p&gt;Erikseen ilmoitettuina tenttiajankohtina.&lt;/p&gt;&lt;br /&gt;&lt;h5&gt;&lt;b&gt;EQF-taso&lt;/b&gt;&lt;/h5&gt;&lt;p&gt;ylempi korkeakoulututkinto / EQF-taso 7&lt;/p&gt;&lt;h5&gt;&lt;br /&gt;&lt;/h5&gt;&lt;br /&gt;&lt;br /&gt;</t>
  </si>
  <si>
    <t>https://sisu.helsinki.fi/staff/studies/teacher//courseunit/otm-8eea111f-99b2-431e-ae56-d142b58bb573/basicinfo</t>
  </si>
  <si>
    <t>Marknadsföring av läkemedel</t>
  </si>
  <si>
    <t>590367 Marknadsföring av läkemedel, tentamen / omfattning: 3 sp / 5 sp av studieavnsnittet används</t>
  </si>
  <si>
    <t>Pharmaceutical marketing</t>
  </si>
  <si>
    <t>&lt;p&gt;Pharmaceutical Marketing, Brent L. Rollins, Matthew Perri (toim.), Jones and Bartlett learning, 2014.&lt;/p&gt;
&lt;p&gt;In addition to the book the examination material includes also the Ethical pharmaceutical marketing code in Finland (link in Moodle) and the lecture material in Moodle.&lt;/p&gt;&lt;br /&gt; &lt;br /&gt;</t>
  </si>
  <si>
    <t>590367 Pharmaceutical marketing, Book Exam / credits: 3 cr / 5 cr will be substituted from this course</t>
  </si>
  <si>
    <t>&lt;p&gt;The process of pharmaceutical marketing and related characteristics and challenges.&lt;/p&gt;
&lt;p&gt;- definition of marketing, generally used concepts, description the process of marketing&lt;/p&gt;
&lt;p&gt;- the four Ps of marketing (new and old)  &lt;/p&gt;
&lt;p&gt;- the realm of pharmaceutical marketing, special characteristics of it eg. customers, products (prescription, generic and OTC medicines), whole sale operations and reimbursement systems&lt;/p&gt;
&lt;p&gt;- the importance of regulation in pharmaceutical marketing&lt;/p&gt;
&lt;p&gt;- the challenges and opportunities of pharmaceutical marketing (for example advertising, social media)&lt;/p&gt;
&lt;p&gt;- the ethical questions related to pharmaceutical marketing&lt;/p&gt;</t>
  </si>
  <si>
    <t>&lt;p&gt;Process of pharma marketing and its special characteristics and challenges.&lt;/p&gt;</t>
  </si>
  <si>
    <t>&lt;h5&gt;Completion methods &lt;/h5&gt;&lt;p&gt;Book exam in Examinarium&lt;br /&gt;&lt;/p&gt;&lt;h5&gt;Target groups&lt;/h5&gt;&lt;p&gt;MSc or BSc students in pharmacy, any other students interested in pharmaceutical marketing.&lt;/p&gt;&lt;h5&gt;Timing&lt;/h5&gt;&lt;p&gt;Continuous, exam dates in Examinarium.&lt;/p&gt;&lt;br /&gt;&lt;h5&gt;Activities and methods in support of learning &lt;/h5&gt;&lt;p&gt;Moodle is used on the course.&lt;/p&gt;
&lt;p&gt;&lt;a href="https://moodle.helsinki.fi/course/view.php?id&amp;#61;19784" target="_blank" rel="noopener noreferrer"&gt;https://moodle.helsinki.fi/course/view.php?id&amp;#61;19784&lt;/a&gt;&lt;/p&gt;&lt;h5&gt;&lt;b&gt;EQF level&lt;/b&gt;&lt;/h5&gt;&lt;p&gt;Master&amp;#39;s / EQF level 7&lt;/p&gt;&lt;p&gt;&lt;/p&gt;</t>
  </si>
  <si>
    <t>PROV-909</t>
  </si>
  <si>
    <t>Teollisuusfarmasian kirjatentti</t>
  </si>
  <si>
    <t>&lt;p&gt;Tentittävästä kirjallisuudesta sovitaan erikseen vastuuhenkilön kanssa. Oppimateriaalin laajuus riippuu valittavien opintopisteiden suoritusmäärästä, n. 100 sivua vastaa yhtä opintopistettä.&lt;/p&gt;&lt;br /&gt; &lt;br /&gt;</t>
  </si>
  <si>
    <t>2                              - 5                              op</t>
  </si>
  <si>
    <t>590188 Teollisuusfarmasian kirjatentti / laajuus: 1-8 op / Opintojaksosta käytetään 2 op</t>
  </si>
  <si>
    <t>&lt;h5&gt;Suoritustavat&lt;/h5&gt;&lt;p&gt;Kirjatenttiin ilmoittaudutaan SISUssa. Kirjatentistä (aihe ja tentin laajuus) on sovittava  teollisuusfarmasian professorin kanssa vähintään kuukautta ennen  tenttitilaisuutta. Tentti on henkilökohtainen tentti Examinariumissa.&lt;/p&gt;&lt;p&gt;Sopivia kirjoja löytyy laajalti lääketeollisuuden eri sektoreilta  esim. tuotekehityksestä, tuotannosta, markkinoinnista,  laadunvarmistuksesta, myyntilupa-asioista tai kliinisistä  lääketutkimuksista. Kirjallisuutta löytyy esimerkiksi &lt;a href="http://www.terkko.helsinki.fi/booknavigator" target="_blank" rel="noopener noreferrer"&gt;http://www.terkko.helsinki.fi/booknavigator&lt;/a&gt;&lt;/p&gt;&lt;h5&gt;Arviointimenetelmät ja -kriteerit&lt;/h5&gt;&lt;p&gt;Arviointi asteikolla 0-5&lt;/p&gt;&lt;h5&gt;&lt;/h5&gt;&lt;h5&gt;Kohderyhmät&lt;/h5&gt;&lt;p&gt;Valinnainen opintojakso. Sopii kenelle tahansa joka on kiinnostunut lääketeollisuuteen liittyvistä asioista.&lt;/p&gt;&lt;h5&gt;Suositeltava suoritusajankohta
tai -vaihe &lt;/h5&gt;&lt;p&gt;Kurssi voidaan suorittaa milloin tahansa ja missä tahansa opintojen vaiheessa.&lt;/p&gt;&lt;h5&gt;&lt;b&gt;EQF-taso&lt;/b&gt;&lt;/h5&gt;&lt;p&gt;ylempi korkeakoulututkinto / EQF-taso 7&lt;/p&gt;</t>
  </si>
  <si>
    <t>https://sisu.helsinki.fi/staff/studies/teacher//courseunit/otm-a8a2a084-a0c2-473d-9078-2eb5f266deb6/basicinfo</t>
  </si>
  <si>
    <t>Boktentamen inom Industriell farmaci</t>
  </si>
  <si>
    <t>590188 Boktenta inom Industriell farmaci / omfattning: 1-8 sp / 2 sp av studieavnsnittet används</t>
  </si>
  <si>
    <t>Book exam in industrial pharmacy</t>
  </si>
  <si>
    <t>&lt;p&gt;Examination material will be agreed with the responsible person in advance. 100 pages  English text corresponds 1 credits.&lt;/p&gt;</t>
  </si>
  <si>
    <t>590188 Book examination in Industrial Pharmacy / credits: 1-8 cr / 2 cr will be substituted from this course</t>
  </si>
  <si>
    <t>&lt;h5&gt;Completion methods&lt;/h5&gt;&lt;p&gt;Student can agree an examination book or part of it with the professor, anne.juppo(at)helsinki.fi, at least one month before the exam. One credit equals about 100 pages. Please enroll in Sisu. Note that you should agree on the name of the book and the pages with the professor. The exam will take place as a personal examination in Examinarium.&lt;/p&gt;&lt;p&gt;Suitable books can be found from different sectors, e.g. product development, production, marketing, quality assurance, regulatory affairs and clinical studies, for example from &lt;a href="http://www.terkko.helsinki.fi/booknavigator" target="_blank" rel="noopener noreferrer"&gt;http://www.terkko.helsinki.fi/booknavigator&lt;/a&gt;&lt;br /&gt;&lt;/p&gt;&lt;h5&gt;Assessment practices and criteria&lt;/h5&gt;&lt;p&gt;Assessment will be made with scale 0-5&lt;/p&gt;&lt;h5&gt;Target groups&lt;/h5&gt;&lt;p&gt;This course is available any student interested in Industrial Pharmacy aspects.&lt;/p&gt;&lt;h5&gt;Timing&lt;/h5&gt;&lt;p&gt;Continuous, exam dates in Examinarium. Course can be completed in any stage of studies.&lt;/p&gt;&lt;h5&gt;&lt;b&gt;EQF level&lt;/b&gt;&lt;/h5&gt;&lt;p&gt;Master&amp;#39;s / EQF level 7&lt;/p&gt;&lt;p&gt;&lt;/p&gt;</t>
  </si>
  <si>
    <t>PROV-910</t>
  </si>
  <si>
    <t>Lääkevalmisteiden myyntilupa ja lääketurva</t>
  </si>
  <si>
    <t>&lt;p&gt;Luentomateriaali sekä luennoilla käsiteltäviin myyntilupa-asioihin ja lääketurvatoimintaan liittyvät ohjeistot.&lt;/p&gt;&lt;br /&gt; &lt;br /&gt;</t>
  </si>
  <si>
    <t>PROV-908 Lääkevalmisteiden myyntilupa / laajuus: 3 op / Opintojaksosta käytetään 5 op</t>
  </si>
  <si>
    <t>&lt;p&gt;Opintojakson jälkeen opiskelija osaa lääkevalmisteiden myyntilupajärjestelmät (kansallinen-, tunnustamis- ja keskitetty menettely), tuntee myyntiluvan hakemista ja ylläpitämistä koskevat säädökset ja ohjeistot sekä osaa kuvata myyntilupahakemuksessa vaadittavat tiedot. Opiskelija osaa lääketurvatoiminnan perusteet, kuten sen keskeiset käsitteet, toiminnot ja tavoitteet.&lt;/p&gt;</t>
  </si>
  <si>
    <t>Opintojakson tavoitteena on perehdyttää opiskelijat lääkevalmisteiden 
myyntilupajärjestelmiin, myyntiluvan hakemista ja ylläpitämistä 
koskeviin säädöksiin ja ohjeistoihin sekä myyntilupahakemuksessa 
vaadittaviin tietoihin. Opintojakso perehdyttää lääketurvatoiminnan 
perusteisiin.</t>
  </si>
  <si>
    <t>&lt;h5&gt;Suoritustavat&lt;/h5&gt;&lt;p&gt;Luennot, kurssitehtävät ja loppukuulustelu  (Examinarium). Opintojakso luennoidaan kolmen vuoden välein. Muina  lukuvuosina opintojakso on omatoimisesti opiskeltavissa perustuen  Moodlessa olevaan materiaaliin ja tentittävissä annettuina  tenttipäivinä. Moodle-avaimen saa kurssin vastuuhenkilöltä (&lt;a href="http://mailto:mia.siven&amp;#64;helsinki.fi" target="_blank" rel="noopener noreferrer"&gt;mia.siven&amp;#64;helsinki.fi&lt;/a&gt;).&lt;/p&gt;&lt;h5&gt;Arviointimenetelmät ja -kriteerit&lt;/h5&gt;&lt;p&gt;Arviointi asteikolla 0-5&lt;/p&gt;&lt;h5&gt;&lt;/h5&gt;&lt;h5&gt;Kohderyhmät&lt;/h5&gt;&lt;p&gt;Valinnainen opintojakso farmaseutin tai proviisorin koulutusohjelman opiskelijoille.&lt;/p&gt;&lt;br /&gt;&lt;h5&gt;Ajoitus&lt;/h5&gt;&lt;p&gt;Kevätlukukausi&lt;/p&gt;&lt;br /&gt;&lt;h5&gt;&lt;b&gt;EQF-taso&lt;/b&gt;&lt;/h5&gt;&lt;p&gt;ylempi korkeakoulututkinto / EQF-taso 7&lt;/p&gt;</t>
  </si>
  <si>
    <t>https://sisu.helsinki.fi/staff/studies/teacher//courseunit/otm-50ce4172-8b3b-4c1c-a023-820d58e1efc6/basicinfo</t>
  </si>
  <si>
    <t>Försäljningstillstånd för läkemedelspreparat och farmakovigilans</t>
  </si>
  <si>
    <t>PROV-908 Försäljningstillstånd för läkemedelspreparat / omfattning: 3 sp / 5 sp av studieavnsnittet används</t>
  </si>
  <si>
    <t>Marketing authorisation for medicinal product and pharmacovigilance</t>
  </si>
  <si>
    <t>&lt;p&gt;Lecture material and relevant guidance documents. &lt;/p&gt;</t>
  </si>
  <si>
    <t>PROV-908 Marketing authorization of drug products / credits: 3 cr / 5 cr will be substituted from this course</t>
  </si>
  <si>
    <t>&lt;p&gt;No requirements for courses or modules that must be completed before taking this course. &lt;/p&gt;</t>
  </si>
  <si>
    <t>&lt;p&gt;After the course, students can describe the marketing authorisation procedures for medicinal products (national, recognition and centralised procedures), are familiarized with the regulations and guidelines for applying and maintaining a marketing authorisation, and can describe the information required in the marketing authorisation application. Students are familiarized with the basics of pharmacovigilance, such as its core concepts, functions and objectives.&lt;/p&gt;</t>
  </si>
  <si>
    <t>The aim of the course is to familiarize students with the marketing 
authorisation procedures for medicinal products, the regulations and 
guidelines for applying and maintaining a marketing authorisation, and 
the information required in the marketing authorisation application. The
 course will familiarize with the basics of pharmacovigilance.</t>
  </si>
  <si>
    <t>&lt;h5&gt;Completion methods&lt;/h5&gt;&lt;p&gt;Lectures, course assignments and final examination (Examinarium).&lt;/p&gt;&lt;h5&gt;Assessment practices and criteria &lt;/h5&gt;&lt;p&gt;The grading scale of the course is numerical 1-5. &lt;/p&gt;&lt;h5&gt;&lt;/h5&gt;&lt;h5&gt;Target Groups&lt;/h5&gt;&lt;p&gt;Optional course, study track 3.) Medication safety &amp;amp; effectiveness&lt;/p&gt;&lt;h5&gt;Recommended time or stage of studies for completion &lt;/h5&gt;&lt;p&gt;The recommended time for completion is on the spring semester (first or second study year) (International Master’s Programme in Pharmaceutical Research, Development and Safety).&lt;br /&gt;&lt;/p&gt;&lt;h5&gt;&lt;b&gt;EQF level&lt;/b&gt;&lt;/h5&gt;&lt;p&gt;Master&amp;#39;s / EQF level 7&lt;/p&gt;</t>
  </si>
  <si>
    <t>PROV-911</t>
  </si>
  <si>
    <t>Teollisuusfarmasian GMP/GDP kurssi</t>
  </si>
  <si>
    <t>&lt;p&gt;Euroopan yhteisöjen komission lääkkeiden hyviä tuotantotapoja koskeva ohjeisto ”Guide to good manufacturing practice for medicinal products”, Lääkelaitoksen määräys 12/2002 “Lääkkeiden hyvät tuotantotavat”, Suomessa voimassa olevat lait, asetukset ja määräykset sekä luentomateriaali.&lt;/p&gt;&lt;br /&gt; &lt;br /&gt;</t>
  </si>
  <si>
    <t>&lt;p&gt;Opiskelija tuntee lääkkeiden hyviä tuotantotapoja koskevaa ohjeistoa ja lainsäädäntöä sekä osaa soveltaa näitä käytäntöön lääketeollisuuden ja -jakelun näkökulmasta katsottuna.&lt;/p&gt;</t>
  </si>
  <si>
    <t>&lt;p&gt;Opetuksessa perehdytään Euroopan yhteisöjen komission lääkkeiden hyviä 
tuotantotapoja koskeviin ohjeisiin sekä kulloinkin voimassa olevaan 
Suomen lainsäädäntöön ja ohjeistukseen. Opintojakso koostuu 
asiantuntijaluennoista ja oppimistehtävistä.&lt;/p&gt;</t>
  </si>
  <si>
    <t>&lt;h5&gt;Suoritustavat&lt;/h5&gt;&lt;p&gt;Luentokurssista suoritetaan loppukuulustelu ja kirjoitetaan oppimistehtävä Moodlen ohjeiden mukaisesti. Moodle-avaimen saa ottamalla yhteyttä teollisuusfarmasian henkilökuntaan. Sisussa ilmoittaudutaan tämän kurssin koodilla olevaan tenttipäivään.&lt;/p&gt;&lt;p&gt;Lukuvuosina, joina kurssia ei luennoida, opintojakso  suoritetaan ylläolevalla tavalla Moodlessa olevien ohjeiden mukaan.&lt;/p&gt;&lt;h5&gt;Arviointimenetelmät ja -kriteerit&lt;/h5&gt;&lt;p&gt;Kurssi arvioidaan oppimistehtävällä (hyväksytty/hylätty) ja loppukuulustelulla  (arvosana 0-5).&lt;/p&gt;&lt;h5&gt;&lt;/h5&gt;&lt;h5&gt;Kohderyhmät&lt;/h5&gt;&lt;p&gt;Proviisorin tutkinnon valinnaiset aineopinnot, mahdollinen myös farmaseutin tutkinnon valinnaisena opintojaksona. Avoin myös muille Helsingin yliopiston maisteriohjelmien opiskelijoille.&lt;/p&gt;&lt;h5&gt;Järjestämisajankohta&lt;/h5&gt;&lt;p&gt;Periodi 3, joka kolmas vuosi, muulloin Moodlen kautta suoritettavissa omatoimisena verkkokurssina. &lt;/p&gt;&lt;h5&gt;Suositeltava suoritusajankohta&lt;/h5&gt;&lt;p&gt;Kurssin voi suorittaa milloin tahansa opintojen aikana.&lt;/p&gt;&lt;h5&gt;Opetuskielet&lt;/h5&gt;&lt;p&gt;Opetuskieli englanti, tenttiin voi vastata suomi/ruotsi/englanti&lt;/p&gt;&lt;h5&gt;&lt;b&gt;EQF-taso&lt;/b&gt;&lt;/h5&gt;&lt;p&gt;ylempi korkeakoulututkinto / EQF-taso 7&lt;/p&gt;</t>
  </si>
  <si>
    <t>https://sisu.helsinki.fi/staff/studies/teacher//courseunit/otm-120eeef8-eecd-4341-9621-7d2ce9ca9346/basicinfo</t>
  </si>
  <si>
    <t>Industriell farmaci kurs i GMP/GDP</t>
  </si>
  <si>
    <t>GMP/GDP course in industrial pharmacy</t>
  </si>
  <si>
    <t>&lt;p&gt;Student knows the Good Manufacturing Practices guidelines and can apply them in practice from the pharmaceutical industry and distribution point of view.&lt;/p&gt;</t>
  </si>
  <si>
    <t>&lt;p&gt;Course will focus on the European Union Commission guidelines on Good Manufacturing Practices and on the relevant and current laws and regulations of Finland. The course consists of expert lectures, and learning assignments.&lt;/p&gt;</t>
  </si>
  <si>
    <t>&lt;h5&gt;Completion methods&lt;/h5&gt;&lt;p&gt;The course will consist of electronic hall examination and learning assignment according to the instructions in Moodle. Moodle key can be obtained from the course responsible person. The registration to the electronic hall examination will be done in SISU for the particular examination day.&lt;/p&gt;&lt;p&gt;On the study years when the course is not lectured, the course will be completed according to the above according the instructions in the Moodle.&lt;/p&gt;&lt;h5&gt;Assessment practices and criteria&lt;/h5&gt;&lt;p&gt;Grading of exam is done using scale 0-5. the learning assignment rejected/approved.&lt;/p&gt;&lt;p&gt;&lt;/p&gt;&lt;h5&gt;&lt;/h5&gt;&lt;h5&gt;Target groups&lt;/h5&gt;&lt;p&gt;M.Sc. and B.Sc. in Pharmacy students.&lt;/p&gt;&lt;h5&gt;Teaching period when the course will be offered&lt;/h5&gt;&lt;p&gt;Period 3, every third year. During other years the course can be performed remotely.&lt;br /&gt;&lt;/p&gt;&lt;h5&gt;Recommended time or stage of studies for completion&lt;/h5&gt;&lt;p&gt;The course can be completed at any time of studies&lt;/p&gt;&lt;h5&gt;Language of instruction&lt;/h5&gt;&lt;p&gt;English, exam can be in done in Finnish, Swedish or English&lt;/p&gt;&lt;h5&gt;&lt;b&gt;EQF-level&lt;/b&gt;&lt;/h5&gt;&lt;p&gt;Master&amp;#39;s / EQF level 7&lt;/p&gt;&lt;br /&gt;</t>
  </si>
  <si>
    <t>PROV-912</t>
  </si>
  <si>
    <t>Lääketeollisuuden liiketalous</t>
  </si>
  <si>
    <t>&lt;p&gt;Opiskelija perehtyy lääketeollisuuden liiketalouden erityispiirteisiin. Kurssilla sivutaan lisäksi lääkkeiden markkinointia ja hinnoittelua.&lt;/p&gt;</t>
  </si>
  <si>
    <t>&lt;p&gt;Opintojaksolla käsitellään mm. lääkkeiden myyntiä ja markkinointia  Suomessa ja ulkomailla, lääkkeiden hinnoittelua, markkinointietiikkaa ja  patenttijärjestelmän vaikutuksia. Luennoilla käydään läpi  esimerkkitapauksia.&lt;/p&gt;</t>
  </si>
  <si>
    <t>&lt;h5&gt;Suoritustavat&lt;/h5&gt;&lt;p&gt;Opintojaksosta on loppukuulustelu Examinariumissa ja oppimistehtävä.&lt;/p&gt;&lt;p&gt;Lukuvuosina, joina kurssia ei luennoida, opintojakso suoritetaan  Moodlessa olevien ohjeiden mukaan, katso tarkemmat ohjeet Moodlesta.  Moodle-avaimen saa ottamalla yhteyttä teollisuusfarmasian  henkilökuntaan. Sisussa ilmoittaudutaan tämän kurssin koodilla  olevaan tenttiin. &lt;br /&gt;&lt;/p&gt;&lt;h5&gt;Arviointimenetelmät ja -kriteerit&lt;/h5&gt;&lt;p&gt;Arviointi asteikolla 0-5&lt;/p&gt;&lt;p&gt;&lt;/p&gt;&lt;h5&gt;&lt;/h5&gt;&lt;h5&gt;Kohderyhmät&lt;/h5&gt;&lt;p&gt;Opintojakso soveltuu teollisuusfarmasiaan ja farmasian teknologiaan syventyville proviisoriopiskelijoille. Kurssi sopii myös lääketeollisuudesta kiinnostuneille farmaseuttiopiskelijoille ja tiedekunnan jatko-opiskelijoille. Teollisuusfarmasian pääaine- ja jatko tai -opiskelijat ovat kurssille etusijalla.&lt;/p&gt;&lt;h5&gt;Suositeltava suoritusajankohta&lt;/h5&gt;Kurssi voidaan suorittaa missä tahansa vaiheessa opintoja. Kurssi luennoidaan joka kolmas vuosi ja muina aikoina kurssin voi suorittaa omatoimisena verkkokurssina Moodlessa.&lt;p&gt;&lt;br /&gt;&lt;/p&gt;&lt;h5&gt;&lt;b&gt;EQF-taso&lt;/b&gt;&lt;/h5&gt;&lt;p&gt;ylempi korkeakoulututkinto / EQF-taso 7&lt;/p&gt;</t>
  </si>
  <si>
    <t>https://sisu.helsinki.fi/staff/studies/teacher//courseunit/otm-09406381-a123-484e-8eca-a11cf28c5fbf/basicinfo</t>
  </si>
  <si>
    <t>Läkemedelsindustrins affärsekonomi</t>
  </si>
  <si>
    <t>Pharmaceutical Business</t>
  </si>
  <si>
    <t>&lt;p&gt;Lecture material&lt;/p&gt;</t>
  </si>
  <si>
    <t>&lt;p&gt;The student will
learn about the specific characteristics of pharmaceutical business.
Additionally, the course will give information about marketing and pricing of
pharmaceuticals.&lt;br /&gt;&lt;/p&gt;</t>
  </si>
  <si>
    <t>&lt;p&gt;The course will focus on the sales and marketing of pharmaceuticals in Finland and abroad, pricing of medicines, ethics of marketing and effects of patenting. The lectures will include relevant case presentations.&lt;/p&gt;</t>
  </si>
  <si>
    <t>&lt;h5&gt;Completion methods&lt;/h5&gt;
&lt;p&gt;Accomplishment of the study course requires approved completion of final examination in Examinarium and study assignment.&lt;/p&gt;
&lt;p&gt;On study years when the course is not lectured, it will be completed according to the instructions in the Moodle. The Moodle key can be received from industrial pharmacy staff. The registration for the final examination is done in SISU with the code of this course.&lt;/p&gt;
&lt;h5&gt;Assessment practices and criteria&lt;/h5&gt;
&lt;p&gt;Assessment is done in scale 0-5.&lt;/p&gt;
&lt;h5&gt;Target groups&lt;/h5&gt;
&lt;p&gt;The course is suitable for M.Sc. students in Pharm. doing their advanced studies in industrial pharmacy or in pharmaceutical technology. It is suitable also for B.Sc. Pharm students and Ph.D students who are interested in pharmaceutical business. Students of industrial pharmacy and Ph.D. students have the first priority in accessing this course.&lt;/p&gt;
&lt;h5&gt;Timing&lt;/h5&gt;
&lt;p&gt;The course can be completed in any stage and any time of studies. The course is lectured every third year and meanwhile the course can be completed as self-directed studies in Moodle.&lt;/p&gt;
&lt;h5&gt;Language of instruction&lt;/h5&gt;
&lt;p&gt;English, the examination can be answered in Finnish, English or Swedish&lt;/p&gt;
&lt;p&gt;&lt;b&gt;EQF-level&lt;/b&gt;&lt;/p&gt;
&lt;p&gt;EQF-level 7&lt;/p&gt;</t>
  </si>
  <si>
    <t>SUST-002-PHARM</t>
  </si>
  <si>
    <t>Kestävä terveys</t>
  </si>
  <si>
    <t>&lt;p&gt;Kaikki tarvittava materiaali (mm. johdannot aiheisiin, tieteelliset 
julkaisut, tapausselostukset ja luentotallenteet) löytyy opintojakson
Moodle-alustalta, ja opiskelijoita kannustetaan hyödyntämään myös kurssin 
ulkopuolista aineistoa tieteenalansa ja mielenkiinnonkohteidensa mukaan.&lt;br /&gt;&lt;/p&gt;</t>
  </si>
  <si>
    <t>Miettinen Ilkka</t>
  </si>
  <si>
    <t>&lt;p&gt;Opintojaksolle osallistuva hyötyy kestävyyden peruskäsitteiden aiemmasta hallinnasta, ja HY:n yhteisen kestävyyskurssin (&lt;i&gt;SUST-001&lt;/i&gt;B) edeltävä suorittaminen on vahvasti suositeltua. Saadakseen eniten irti opintojaksosta osallistujalla tulisi olla edistyneitä kandidaattiopintoja vastaava yleinen asiantuntemus omalta tieteenalaltaan.&lt;br /&gt;&lt;/p&gt;</t>
  </si>
  <si>
    <t>SUST-001B Kestävyyskurssi, kevät tyyppi: CourseUnit</t>
  </si>
  <si>
    <t>&lt;p&gt;Opintojakson suoritettuaan opiskelija&lt;b&gt;&lt;/b&gt;&lt;/p&gt;&lt;ul&gt;&lt;li&gt;on tunnistanut, aktivoinut ja syventänyt aiempaa tietämystään kestävyysteemoista&lt;/li&gt;&lt;li&gt;on saanut uusia näkökulmia kestävyyshaasteiden ilmenemiseen tieteenalallaan&lt;br /&gt;&lt;/li&gt;&lt;li&gt;tunnistaa kestävyyshaasteiden mukanaan tuomia tulevaisuuden osaamistarpeita&lt;br /&gt;&lt;/li&gt;&lt;li&gt;on omaksunut tapoja viestiä kestävyysosaamisestaan&lt;/li&gt;&lt;li&gt;on harjoittanut digitaalisen viestinnän taitojaan&lt;/li&gt;&lt;/ul&gt;</t>
  </si>
  <si>
    <t>&lt;p&gt;Kurssi käsittelee kestävän kehityksen teemoja terveydenhuollon ja elämätieteiden näkökulmasta. Sisällöissä painotetaan ihmisten, eläinten ja ympäristön terveyden yhteyttä (&lt;i&gt;Yhteinen terveys, One Health&lt;/i&gt;). Kurssin oppimateriaalit ja tehtävät on rakennettu YK:n Agenda 2030 -toimintaohjelman 17 kestävän kehityksen tavoitteen ympärille.&lt;/p&gt;</t>
  </si>
  <si>
    <t>&lt;h5&gt;Suoritustavat &lt;/h5&gt;&lt;p&gt;Opintojakso suoritetaan Moodle-alustalla omatoimisena verkko-opiskeluna, joka koostuu oppimateriaaleihin tutustumisesta ja itsenäisestä tiedonhausta (~18 h), kurssisisältöjä käsittelevän e-portfolion laatimisesta (~30 h) sekä portfolioiden vertaispalautteesta ja -arvioinnista (~5 h).&lt;/p&gt;&lt;h5&gt;Arviointimenetelmät ja -kriteerit &lt;/h5&gt;&lt;p&gt;Osallistujat antavat toisilleen vapaamuotoista vertaispalautetta portfolioista kurssin aikana, ja valmiit portfoliot vertaisarvioidaan (hyväksytty/täydennettävä) annettujen kriteerien perusteella. Kurssin opettajat ohjaavat vertaispalautteen antoa ja arviointia.&lt;/p&gt;&lt;p&gt;Portfolion läpäisykriteerit:&lt;/p&gt;&lt;ul&gt;&lt;li&gt;riittävä laajuus (vähimmäismäärä käsiteltyjä aiheita)&lt;/li&gt;&lt;li&gt;riittävä syvyys (riittävästi merkityksellistä käsittelyä aihetta kohden sekä portfolion minimipituus)&lt;/li&gt;&lt;/ul&gt;&lt;h5&gt;Oppimista tukevat aktiviteetit ja menetelmät &lt;/h5&gt;&lt;p&gt;Opintojakso koostuu Moodle-alustalla tapahtuvasta omatoimiopiskelusta, johon sisältyy mm. luettavia aineistoja ja videoluentoja. Kurssin teemoista laaditaan sähköinen portfolio, johon kestävyysosaamista ja oppimisprosessia dokumentoidaan. Portfolioon kootaan kurssin teemoja vapaamuotoisesti käsitteleviä sisältöjä, joita analysoidaan ja reflektoidaan oman asiantuntijuuden kautta omaa kestävyysosaamista tunnistaen ja syventäen. Kuhunkin kestävän kehityksen tavoitteeseen liittyy yksi tai useampi teemaan johdatteleva pohdintatehtävä, kuten vapaamuotoiset kirjoitustehtävät, tapausesimerkit tai omien kokemusten kartoitukset, jotka ohjaavat portfolion rakentamista.&lt;/p&gt;&lt;p&gt;Opintojakson aikana portfolioista annetaan ja vastaanotetaan työskentelyä ohjaavaa vertaispalautetta, joka mahdollistaa kokemusten ja ajatusten vaihdon sekä sisältöjen tarkastelun toisten asiantuntijoiden näkökulmista. Kurssin opettajat antavat tarvittaessa tukea kurssin aikana sekä arvioinnissa.&lt;/p&gt;&lt;p&gt;&lt;/p&gt;&lt;h5&gt;Kohderyhmät &lt;/h5&gt;&lt;p&gt;Opintojakso on valinnaisena tarjolla farmaseutti- ja proviisoriopiskelijoille, Pharmaceutical Research, Development and Safety -maisteriohjelman opiskelijoille sekä muille soveltuville koulutusohjelmille.&lt;/p&gt;&lt;p&gt;&lt;/p&gt;&lt;h5&gt;Järjestämisajankohta&lt;br /&gt;&lt;/h5&gt;&lt;p&gt;Kurssi järjestetään periodien III-IV aikana, ja ylimääräinen toteutus syyslukukaudella on mahdollinen.&lt;/p&gt;&lt;h5&gt;Suositeltava suoritusajankohta tai -vaihe &lt;/h5&gt;&lt;p&gt;Saadakseen eniten irti opintojaksosta osallistujalla tulisi olla vähintään edistyneitä kandidaattiopintoja vastaava yleinen asiantuntemus omalta tieteenalaltaan. &lt;/p&gt;&lt;h5&gt;Mahdolliset opetuskielet &lt;/h5&gt;&lt;p&gt;EN/FI&lt;br /&gt;&lt;/p&gt;&lt;p&gt;&lt;b&gt;EQF-taso&lt;/b&gt;&lt;/p&gt;&lt;p&gt;ylempi korkeakoulututkinto / EQF-taso 7&lt;/p&gt;&lt;h5&gt;Lisätiedot&lt;/h5&gt;&lt;p&gt;Opintojakso on osa &lt;a href="https://www.kestavyysopinnot.fi" target="_blank" rel="noopener noreferrer"&gt;Kestävyysopintojen verkoston&lt;/a&gt;  opetustarjontaa. Verkoston kautta ilmoittautuvia opiskelijoita  hyväksytään kurssille enintään 15. Verkosto-opiskelijat hyväksytään  ilmoittautumisjärjestyksessä.&lt;/p&gt;&lt;p&gt;&lt;/p&gt;</t>
  </si>
  <si>
    <t>fi en</t>
  </si>
  <si>
    <t>AY: Osallistuminen opetukseen;Osallistuminen opetukseen</t>
  </si>
  <si>
    <t>https://sisu.helsinki.fi/staff/studies/teacher//courseunit/otm-ddc4d14f-4328-46eb-9ac8-bc1f06109ff7/basicinfo</t>
  </si>
  <si>
    <t>Hållbar hälsa</t>
  </si>
  <si>
    <t>Sustainable Health</t>
  </si>
  <si>
    <t>&lt;p&gt;All the necessary materials (e.g., introductory texts, scientific publications, case reports and video lectures) are available on the online course platform, and students are encouraged to use external materials based on their field and interests.&lt;br /&gt;&lt;/p&gt;</t>
  </si>
  <si>
    <t>&lt;p&gt;An attending student benefits from a rudimentary understanding on key sustainability concepts, and the prior completion of the &lt;i&gt;Sustainability course&lt;/i&gt; (&lt;i&gt;SUST-001&lt;/i&gt;B) is strongly recommended. To benefit most out of the course, an attending student should have a 
general proficiency in their discipline, equivalent to advanced B. Sc.
level studies.&lt;/p&gt;</t>
  </si>
  <si>
    <t>&lt;p&gt;After completing the course, the participants will&lt;b&gt;&lt;/b&gt;&lt;/p&gt;&lt;ul&gt;&lt;li&gt;have identified, activated, and deepened their earlier knowledge on sustainability themes&lt;/li&gt;&lt;li&gt;have acquired new perspective on how sustainability challenges and solutions manifest in their field&lt;/li&gt;&lt;li&gt;recognize future competence needs regarding the sustainability challenges&lt;/li&gt;&lt;li&gt;have acquired means of communicating their sustainability competences&lt;/li&gt;&lt;li&gt;have brushed up their digital communication skills&lt;/li&gt;&lt;/ul&gt;</t>
  </si>
  <si>
    <t>&lt;p&gt;The course discusses sustainable development themes in the context of healthcare and life sciences. The one health perspective, i.e. the interconnection of human, animal, and environmental health, is emphasized. The course materials and assignments are built on the 17 Sustainable Development Goals outlined in the United Nations Agenda 2030 action plan.&lt;/p&gt;</t>
  </si>
  <si>
    <t>&lt;p&gt;&lt;b&gt;Completion&lt;/b&gt;&lt;/p&gt;&lt;p&gt;The course is completed by self-guided e-learning on the Moodle platform, including the studying of the learning materials and information seeking (~18 h), the construction of an e-portfolio (~30 h) and peer-assessment (~5 h).&lt;br /&gt;&lt;/p&gt;&lt;h5&gt; Assessment practices and criteria &lt;br /&gt;&lt;/h5&gt;&lt;p&gt;The students will exchange peer-feedback on the portfolios during the
course and carry out peer-assessment consisting of free-form verbal feedback and
pass/incomplete grading according to pre-set criteria at completion. Course
teachers will supervise and support the assessment.&lt;/p&gt;&lt;p&gt;Passing criteria for the portfolio:&lt;br /&gt;&lt;/p&gt;&lt;ul&gt;&lt;li&gt;Sufficient scope (minimum number of topics covered)&lt;/li&gt;&lt;li&gt;Sufficient depth (minimum amount of substantial discussion per topic, minimum portfolio length)&lt;br /&gt;&lt;/li&gt;&lt;/ul&gt;&lt;h5&gt; Activities and methods in support of learning &lt;br /&gt;&lt;/h5&gt;&lt;p&gt;The course consists of self-directed learning on the Moodle platform, including short reading assignments and video lectures, as well as the construction of an e-portfolio showcasing the student’s learning process and sustainability competences. The portfolio work helps the student identify and deepen their discipline-specific sustainability competences by content creation, analysis, and reflection. Short introductory tasks (e.g. writing assignments, case introductions, personal input) regarding the Sustainable Development Goals will guide the portfolio building process.&lt;/p&gt;&lt;p&gt;Peer-feedback on the portfolios is exchanged along the course, enabling the students to get inspired from the viewpoints of others and acquire formative feedback for developing their portfolios further. The course teachers are available for support during the course completion and evaluation phases.&lt;br /&gt;&lt;/p&gt;&lt;h5&gt; Target groups &lt;br /&gt;&lt;/h5&gt;&lt;p&gt;The
course is optional for the students in the Master’s Programme in
Pharmaceutical Research, Development and Safety and the Bachelor’s and Master’s Programmes in Pharmacy and available to other related programmes.&lt;br /&gt;&lt;/p&gt;&lt;h5&gt; Teaching period when the course will be offered&lt;/h5&gt;&lt;p&gt;The course is organised during periods III-IV, and an additional implementation in the autumn semester is possible.&lt;br /&gt;&lt;/p&gt;&lt;p&gt;&lt;/p&gt;&lt;h5&gt; Recommended time or stage of studies for completion&lt;/h5&gt;&lt;p&gt;To benefit most out of the course, an attending student should have a general proficiency in their discipline, equivalent to advanced B. Sc.
level studies.&lt;br /&gt;&lt;/p&gt;&lt;h5&gt; Language of instruction&lt;/h5&gt;&lt;p&gt;EN/FI&lt;br /&gt;&lt;/p&gt;&lt;p&gt;&lt;b&gt;EQF level&lt;/b&gt;&lt;/p&gt;&lt;p&gt;Master&amp;#39;s / EQF level 7&lt;/p&gt;&lt;h5&gt;Additional information&lt;br /&gt;&lt;/h5&gt;&lt;h5&gt;&lt;/h5&gt;&lt;p&gt;The course is part of &lt;a href="https://www.kestavyysopinnot.fi/?lang&amp;#61;en" target="_blank" rel="noopener noreferrer"&gt; Sustainability Studies Network&lt;/a&gt;.   The maximum number of students accepted through the network is 15.   Network students will be selected in the order of registration.&lt;/p&gt;&lt;p&gt;&lt;/p&gt;</t>
  </si>
  <si>
    <t>VIIKF-001</t>
  </si>
  <si>
    <t>Proviisorin kypsyysnäyte</t>
  </si>
  <si>
    <t>https://sisu.helsinki.fi/staff/studies/teacher//courseunit/otm-52f52bfc-db07-40ba-9f02-9845a764604f/basicinfo</t>
  </si>
  <si>
    <t>Mognadsprov (provisor)</t>
  </si>
  <si>
    <t>Master's Maturity test (Pharm)</t>
  </si>
  <si>
    <t>VIIKF-002</t>
  </si>
  <si>
    <t>Tuutorointi (farmasia)</t>
  </si>
  <si>
    <t>&lt;p&gt;Kirjallisuus osoitetaan opetuksen yhteydessä.&lt;/p&gt;</t>
  </si>
  <si>
    <t>Zotow Minka</t>
  </si>
  <si>
    <t>590394 Pienryhmäohjaus farmasian opinnoissa / laajuus: 2 op / Opintojaksosta käytetään 2 op</t>
  </si>
  <si>
    <t>&lt;p&gt;Opiskelija tutustuu ryhmän perustamisen lainalaisuuksiin,
ryhmäyttämiseen ja ryhmänohjaamiseen. Hän saa perustiedot siitä, miten toimia
ristiriitatilanteissa sekä perehtyy koulutuksissa inkluusioon ja
 monikulttuurisuuteen ja harjoittelee vuorovaikutustaitoja. Hän osaa myös
vastata opintojen aloittamiseen liittyviin käytännön kysymyksiin. Opintojakson
suoritettuaan opiskelija osaa ottaa vastuuta pienryhmäohjauksesta ja valmistaa
toimintasuunnitelman ryhmän yhteisen tavoitteen saavuttamiseksi. Opiskelija
syventää tietojaan Helsingin yliopistosta, omasta kampuksesta ja
koulutusohjelmastaan sekä soveltaa niitä auttaessaan uutta opiskelijaa
integroitumaan yliopistoyhteisöön.&lt;/p&gt;</t>
  </si>
  <si>
    <t>&lt;p&gt;Opintojen aloittamiseen ja oppimisympäristöön liittyvät käytännön 
tiedot. Tuutorointisuunnitelman laatiminen yhteistyössä muiden 
tuutoreiden ja henkilökunnan kanssa. Ryhmäteorian perusteet ja 
ryhmäytymisharjoitukset. Tuutoroinnin toteutus ja sen sekä oman 
oppimisen arviointi kirjallisessa loppuraportissa.&lt;/p&gt;</t>
  </si>
  <si>
    <t>&lt;h5&gt;Suoritustavat&lt;/h5&gt;&lt;p&gt;Opintojakso toteutetaan lähiopetuksena. Sen lisäksi opiskelija osallistuu yliopiston yhteiseen Tuutoriseikkailuun, tekee  tehtäviä Moodlessa, laatii tuutorointisuunnitelman, toimii pienryhmäohjaajana ja kirjoittaa loppuraportin. Lähiopetuksessa on pakollinen läsnäolo. &lt;br /&gt;&lt;/p&gt;&lt;h5&gt;Arviointimenetelmät ja -kriteerit &lt;/h5&gt;&lt;p&gt;Arvioidaan asteikolla hyväksytty/ hylätty. Arvioinnin perusteena osallistumisaktiivisuus ja loppuraportti.&lt;/p&gt;&lt;h5&gt;Kohderyhmät&lt;/h5&gt;&lt;p&gt;Farmaseutin koulutusohjelman opiskelijat&lt;br /&gt;&lt;/p&gt;&lt;h5&gt;Järjestämisajankohta opetusperiodin tarkkuudella&lt;br /&gt;&lt;/h5&gt;&lt;p&gt;IV-I periodit.&lt;/p&gt;&lt;h5&gt;Suositeltava suoritusajankohta tai -vaihe&lt;br /&gt;&lt;/h5&gt;&lt;p&gt;Pääsääntöisesti farmaseuttivaiheen 1. tai 2. lukuvuoden aikana. &lt;br /&gt;&lt;/p&gt;&lt;h5&gt;Opintokokonaisuus &lt;/h5&gt;&lt;p&gt;Farmaseutin valinnaiset opinnot&lt;br /&gt;&lt;/p&gt;&lt;h5&gt;Mahdolliset opetuskielet&lt;/h5&gt;&lt;p&gt;Suomi ja englanti&lt;/p&gt;&lt;h5&gt;&lt;b&gt;EQF-taso&lt;/b&gt;&lt;/h5&gt;&lt;p&gt;alempi korkeakoulututkinto / EQF-taso 6&lt;/p&gt;&lt;p&gt;&lt;/p&gt;</t>
  </si>
  <si>
    <t>https://sisu.helsinki.fi/staff/studies/teacher//courseunit/otm-9ac3dd5e-3bfb-4924-8a30-7f04fd6f28dd/basicinfo</t>
  </si>
  <si>
    <t>Tutorering (farmaceutiska)</t>
  </si>
  <si>
    <t>590394 Smågrupphandledning i farmacistudier / omfattning: 2 sp / 2 sp av studieavnsnittet används</t>
  </si>
  <si>
    <t>Tutoring (Pharmacy)</t>
  </si>
  <si>
    <t>&lt;p&gt;The literature will be specified in the course.&lt;/p&gt; &lt;br /&gt;</t>
  </si>
  <si>
    <t>590394 Tutoring in Pharmaceutical Studies / credits: 2 cr / 2 cr will be substituted from this course</t>
  </si>
  <si>
    <t>&lt;p&gt;Students are familiar with the establishment of a group, group building and group supervision. In addition, they develop basic knowledge of how to act in conflict situations, participate in training to learn about inclusion and multiculturalism, and practise interaction skills. They will also be able to answer practical questions about the commencement of studies. After completing the course, students will be able to take responsibility for small group supervision and prepare an action plan for the achievement of a group’s shared objective. Students will enhance their knowledge of the University of Helsinki, their campus and their degree programme, and will apply this knowledge to helping new students integrate into the University community.&lt;/p&gt;&lt;p&gt;&lt;/p&gt;</t>
  </si>
  <si>
    <t>&lt;p&gt;Practical information related to the beginning of studies and the 
learning environment. A tutor plan written together with other peer 
tutors. The basics of group 
theory and exercises that promote group development. Provision of peer 
tutoring as well as a written final tutor report assessing the peer 
tutoring process and one’s own learning.&lt;/p&gt;</t>
  </si>
  <si>
    <t>&lt;h5&gt;Completion methods&lt;/h5&gt;&lt;p&gt;The course will be offered as contact  teaching. In addition, students will participate in Tutor Adventur, answer in assignments in Moodle, prepare a tutoring plan, supervise a  small group and write a self-evaluation report. Attendance in the  contact teaching sessions is compulsory. &lt;br /&gt;&lt;/p&gt;&lt;p&gt;&lt;b&gt;&lt;/b&gt;&lt;/p&gt;&lt;h5&gt;Assessment practices and criteria&lt;/h5&gt;&lt;p&gt;The course is graded on a scale of Pass/Fail. The assessment is based on active participation and the final report.&lt;/p&gt;&lt;p&gt;&lt;b&gt;&lt;/b&gt;&lt;/p&gt;&lt;h5&gt;Target groups&lt;/h5&gt;&lt;p&gt;The course is optional. &lt;br /&gt;&lt;/p&gt;&lt;p&gt;&lt;/p&gt;&lt;h5&gt;Teaching period when the course will be offered&lt;/h5&gt;&lt;p&gt;4&lt;sup&gt;th&lt;/sup&gt;–1&lt;sup&gt;st&lt;/sup&gt; teaching periods.&lt;/p&gt;&lt;h5&gt;Recommended time or stage of studies for completion&lt;/h5&gt;&lt;p&gt;Generally during the first academic year. &lt;/p&gt;&lt;h5&gt;Study module&lt;/h5&gt;&lt;p&gt;Optional studies&lt;br /&gt;&lt;/p&gt;&lt;h5&gt;Teaching languages&lt;/h5&gt;&lt;p&gt;Finnish and English&lt;/p&gt;&lt;h5&gt;EQF level&lt;/h5&gt;&lt;p&gt;Bachelor&amp;#39;s / EQF level 6&lt;/p&gt;&lt;p&gt;&lt;/p&gt;</t>
  </si>
  <si>
    <t>VIIKF-005</t>
  </si>
  <si>
    <t>Vaativat järjestö- ja opintohallintotehtävät</t>
  </si>
  <si>
    <t>NN</t>
  </si>
  <si>
    <t>&lt;p&gt;Hallinto- ja opiskelijajärjestötoimintaan osallistuminen liittyy opetussuunnitelmiin sisältyviin asiantuntija­tehtäviin valmentaviin osuuksiin, ja tavoitteena on kehittää opiskelijan vuorovaikutus­taitoja ja oman osaamisen ja asiantuntijaidentiteetin tunnistamista. Opiskelija saa hallinto- ja opiskelijajärjestötoiminnassa relevantteja työelämävalmiuksia hallinnon toimintaperiaatteista, vuorovaikutustaitoja ja projektinhallintakokemusta. Osallistuminen hallinto- ja opiskelijajärjestötoimintaan tukee myös yliopiston strategisia tavoitteita, joiden mukaan opiskelijoiden työelämätaitoja vahvistetaan monipuolisesti, yliopisto tukee opiskelijoiden oman osaamisen ja työuran aktiivista rakentamista ja jokaiselle opiskelijalle mahdollistetaan vuorovaikutteisia kohtaamisia yliopistoyhteisössä. Opiskelijat ovat strategian mukaisesti alusta lähtien aktiivisesti mukana yliopistoyhteisön kaikessa toiminnassa.&lt;/p&gt;&lt;p&gt;&lt;/p&gt;</t>
  </si>
  <si>
    <t>&lt;p&gt;Nämä ohjeet koskevat farmasian tiedekunnan tiedekunnan koulutusohjelmien opiskelijoita.&lt;/p&gt;
&lt;p&gt;Hallinto- ja opiskelijajärjestotoiminnan opintopisteet on mahdollista sisällyttää osaksi valinnaisia opintoja.&lt;/p&gt;Tarkat ohjeet: &lt;a href="https://studies.helsinki.fi/ohjeet/artikkeli/hallinto-ja-opiskelijajarjestotoiminta-osana-opintojasi"&gt;Hallinto- ja opiskelijajärjestötoiminta osana opintojasi (Opiskelijan ohjeet)&lt;/a&gt; &lt;br /&gt;&lt;p&gt;&lt;br /&gt;&lt;/p&gt;&lt;p&gt;Lisätietoja &lt;a href="mailto:viikki-student&amp;#64;helsinki.fi" target="_blank" rel="noopener noreferrer"&gt;Viikin opiskelijapalveluista&lt;/a&gt;&lt;/p&gt;&lt;h5&gt;EQF-taso&lt;/h5&gt;&lt;p&gt;alempi korkeakoulututkinto / EQF-taso 6&lt;br /&gt;&lt;/p&gt;&lt;p&gt;&lt;/p&gt;</t>
  </si>
  <si>
    <t>https://sisu.helsinki.fi/staff/studies/teacher//courseunit/otm-beb5812d-1eba-4b9d-8213-2077c932abdd/basicinfo</t>
  </si>
  <si>
    <t>Krävande förvaltnings- och studentorganisationsuppdrag</t>
  </si>
  <si>
    <t>&lt;h5&gt;Målgrupp&lt;/h5&gt;&lt;p&gt;De här instruktionerna är avsedd för studenter i Far­ma­ceu­tis­ka fakulteten.&lt;/p&gt;
&lt;p&gt;Det är möjligt att inkludera studiepoänger frön uppdrag i universitetets förvaltningsorgan och studentorganisationer i valfria studier.&lt;/p&gt;&lt;br /&gt;&lt;h5&gt;Studieavsnittets form&lt;/h5&gt;&lt;p&gt;Studeranden kan anhålla om studiepoäng genom att lämna in en elektronisk ansökan till Studentservicen i Vik. Till ansökan ska man bifoga ett intyg av ordföranden eller sekreteraren eller den ansvariga för den organisation eller det organ uppdraget gällde. Av intyget ska framgå studedandens roll och uppgift, att studeranden har varit aktiv i uppdraget och hur stor del av mötena studeranden har deltagit i.&lt;/p&gt;
&lt;p&gt;Man kan bara få studiepoäng en gång för uppdrag i ett och samma organ eller en organisation.&lt;/p&gt;&lt;br /&gt;&lt;h5&gt;Innehåll&lt;/h5&gt;&lt;p&gt;Studiepoängen bestäms enligt följande gemensamma principer:&lt;/p&gt;
&lt;p&gt;Studeranden måste närvara vid minst hälften av mötena minst ett läsår eller kalenderår.&lt;/p&gt;
&lt;ul&gt;&lt;li&gt;Ett kollegialt organ i enlighet med universitetslagen, universitetets instruktion eller universitetets examens- och rättssäkerhetsinstruktion: universitetskollegiet, styrelsen, fakultetsrådet, institutionsrådet, direktionen för en fristående institution, delegationen för en övningsskola, pedagogiska nämnden, antagningsnämnden/kommittén, styrelsen för Öppna universitetet, utbildningsprogrammets ledningsgrupp, rättsskyddsnämnden eller annat kollegialt organ som inrättats på beslut av rektorn eller prorektorn&lt;br /&gt;
&lt;ul&gt;&lt;li&gt;medlem eller suppleant (1 sp)&lt;/li&gt;&lt;/ul&gt;
&lt;/li&gt;&lt;li&gt;Styrelsen för en förening inom studentkåren
&lt;ul&gt;&lt;li&gt;ordförande, skattmästare eller sekreterare (2 sp)&lt;/li&gt;&lt;/ul&gt;
&lt;/li&gt;&lt;li&gt;Tjänsteman i en organisation inom studentkåren
&lt;ul&gt;&lt;li&gt;tjänsteman (1 sp), det förutsätts att studenten utför fastställda uppgifter och medverkar aktivt (t.ex. organiserar evenemang)&lt;/li&gt;&lt;/ul&gt;
&lt;/li&gt;&lt;li&gt;Studentkårens delegation, styrelse eller utskott&lt;br /&gt;
&lt;ul&gt;&lt;li&gt;medlem (1 sp), det förutsätts att studenten utför fastställda uppgifter och medverkar aktivt (t.ex. organiserar evenemang)&lt;/li&gt;&lt;li&gt;ordförande eller sekreterare för ett utskott (2 sp)&lt;/li&gt;&lt;li&gt;styrelseordförande (3 sp)&lt;/li&gt;&lt;/ul&gt;
&lt;/li&gt;&lt;li&gt;En nationell eller internationell studentorganisation inom studentens bransch:
&lt;ul&gt;&lt;li&gt;medlem (1 sp)&lt;/li&gt;&lt;li&gt;ordförande, skattmästare eller sekreterare (2 sp)&lt;/li&gt;&lt;li&gt;tjänsteman (1 sp), det förutsätts att studenten utför fastställda uppgifter och medverkar aktivt (t.ex. organiserar evenemang)&lt;/li&gt;&lt;/ul&gt;
&lt;/li&gt;&lt;/ul&gt;&lt;br /&gt;&lt;h5&gt;Bedömningsmetoder och kriterier&lt;/h5&gt;&lt;p&gt;Förvaltnings- och organisationsuppdraget och den kompetens de ger bedöms enligt skalan godkänd – underkänd.&lt;/p&gt;&lt;br /&gt;&lt;h5&gt;Prestationssätt&lt;/h5&gt;&lt;p&gt;Studeranden kan anhålla om studiepoäng genom att lämna in &lt;a href="https://elomake.helsinki.fi/lomakkeet/84282/lomake.html?rinnakkaislomake&amp;#61;SVE_Organisationsdeltagande"&gt;en elektronisk ansökan&lt;/a&gt; till Studentservicen i Vik. Till ansökan ska bifogas ett intyg av ordföranden eller sekreteraren eller den ansvariga för den organisation eller det organ uppdraget gällde. Av intyget ska framgå studerandens roll och din uppgift, att studeranden har varit aktiv i uppdraget och hur stor del av mötena studeranden har deltagit i.&lt;/p&gt;
&lt;p&gt;För förvaltningsuppdrag och uppdrag i studentorganisationer kan man få 2–5 studiepoäng per examen.&lt;/p&gt;
&lt;p&gt;Det lägsta antalet studiepoäng ska vara minst 2 sp.&lt;/p&gt;&lt;br /&gt;&lt;h5&gt;Ansvarig person&lt;/h5&gt;&lt;p&gt;Studentservicen i Vik. Närmare instruktioner: &lt;a href="https://studies.helsinki.fi/instruktioner/artikel/uppdrag-i-universitetets-forvaltningsorgan-och-studentorganisationer"&gt;Uppdrag i universitetets förvaltningsorgan och studentorganisationer&lt;/a&gt;&lt;/p&gt;&lt;br /&gt;</t>
  </si>
  <si>
    <t>Demanding participation in administrative bodies and student organisations</t>
  </si>
  <si>
    <t>&lt;p&gt;As a student, you can participate in making decisions that guide the 
university’s operations. You can also apply the skills you gain from 
administrative and student organisation activities to your degree and 
accrue credits.&lt;/p&gt;</t>
  </si>
  <si>
    <t>&lt;p&gt;Please read about applying for credits in &lt;a href="https://studies.helsinki.fi/instructions/article/participation-administrative-bodies-and-student-organisations-part-studies" target="_blank" rel="noopener noreferrer"&gt;Participation in administrative bodies and student organisations as part of studies&lt;/a&gt;&lt;/p&gt;&lt;p&gt;More information from &lt;a href="mailto:viikki-student&amp;#64;helsinki.fi" target="_blank" rel="noopener noreferrer"&gt;Viikki Student Services&lt;/a&gt;&lt;br /&gt;&lt;/p&gt;</t>
  </si>
  <si>
    <t>VIIKF-008</t>
  </si>
  <si>
    <t>&lt;p&gt;Nämä ohjeet koskevat farmasian tiedekunnan tiedekunnan koulutusohjelmien opiskelijoita.&lt;/p&gt;&lt;p&gt;Hallinto- ja opiskelijajärjestotoiminnan opintopisteet on mahdollista sisällyttää osaksi valinnaisia opintoja.&lt;/p&gt;Tarkat ohjeet: &lt;a href="https://studies.helsinki.fi/ohjeet/artikkeli/hallinto-ja-opiskelijajarjestotoiminta-osana-opintojasi" target="_blank" rel="noopener noreferrer"&gt;Hallinto- ja opiskelijajärjestötoiminta osana opintojasi (Opiskelijan ohjeet)&lt;/a&gt; &lt;br /&gt;&lt;p&gt;Lisätietoja &lt;a href="mailto:viikki-student&amp;#64;helsinki.fi" target="_blank" rel="noopener noreferrer"&gt;Viikin opiskelijapalveluista&lt;/a&gt;&lt;/p&gt;&lt;h5&gt;EQF-taso&lt;/h5&gt;&lt;p&gt;alempi korkeakoulututkinto / EQF-taso 6&lt;br /&gt;&lt;/p&gt;&lt;p&gt;&lt;/p&gt;</t>
  </si>
  <si>
    <t>https://sisu.helsinki.fi/staff/studies/teacher//courseunit/otm-ad20c90c-7cfc-4cd5-879d-a16101c37a00/basicinfo</t>
  </si>
  <si>
    <t>&lt;p&gt;Please read about applying for credits in &lt;a href="https://studies.helsinki.fi/instructions/article/participation-administrative-bodies-and-student-organisations-part-studies" target="_blank" rel="noopener noreferrer"&gt;Participation in administrative bodies and student organisations as part of studies&lt;/a&gt;&lt;/p&gt;&lt;p&gt;More information from &lt;a href="mailto:viikki-student&amp;#64;helsinki.fi" target="_blank" rel="noopener noreferrer"&gt;Viikki Student Services&lt;/a&gt;&lt;/p&gt;</t>
  </si>
  <si>
    <t>VIIKF-009</t>
  </si>
  <si>
    <t>https://sisu.helsinki.fi/staff/studies/teacher//courseunit/otm-dfc8c7bd-69d3-4bb5-849c-ae236c1dc914/basicinfo</t>
  </si>
  <si>
    <t>VIIKF-100</t>
  </si>
  <si>
    <t>Muualla suoritettuja opintoja</t>
  </si>
  <si>
    <t>Itsenäinen työskentely (max);Itsenäinen työskentely (min);Osallistuminen opetukseen (max);Osallistuminen opetukseen (min);Tentti (max);Tentti (min)</t>
  </si>
  <si>
    <t>https://sisu.helsinki.fi/staff/studies/teacher//courseunit/otm-0f3401ec-3582-48d1-9777-b6340881eb6b/basicinfo</t>
  </si>
  <si>
    <t>Studier vid en annan högskola</t>
  </si>
  <si>
    <t>Courses Taken at Other Universities</t>
  </si>
  <si>
    <t>VIIKF-101</t>
  </si>
  <si>
    <t>https://sisu.helsinki.fi/staff/studies/teacher//courseunit/otm-e8366a18-7bc2-4451-b7cf-19043024f005/basicinfo</t>
  </si>
  <si>
    <t>Andra studier</t>
  </si>
  <si>
    <t>Other courses</t>
  </si>
  <si>
    <t>VIIKF-102</t>
  </si>
  <si>
    <t>Opetusavustajana toimiminen</t>
  </si>
  <si>
    <t>Hanski Leena;Lauren Patrick;Piepponen Petteri;Sivén Mia</t>
  </si>
  <si>
    <t>&lt;p&gt;Opiskelija&lt;/p&gt;&lt;p&gt;-ymmärtää osaamistavoitteiden ja arviointitapojen merkityksen opetuksen suunnittelun kulmakivinä&lt;/p&gt;&lt;p&gt;-osaa arvioida ja suunnitella opintojakson käytäntöjä (kuten opetuksen toteutus ja oppimisen arviointi) suhteessa siihen, pyrkivätkö ne toteuttamaan määritellyt osaamistavoitteet&lt;/p&gt;&lt;p&gt;-osaa käyttää opiskelijapalautetta em. suunnittelun tukena&lt;/p&gt;&lt;p&gt;-osaa suunnitella ja toteuttaa opiskelijapalautteen keräämisen ja koostamisen &lt;/p&gt;&lt;p&gt;-osaa tehdä opetusavustajana toimimisen aikajaksolle toteuttamissuunnitelman ja toteuttaa suunnitelman koulutusohjelman opettajan ohjauksessa&lt;/p&gt;&lt;p&gt;-tunnistaa ja osaa reflektoida omaa oppimistaan&lt;/p&gt;&lt;p&gt;-tunnistaa ja pystyy kuvaamaan oppimansa geneeriset taidot&lt;/p&gt;</t>
  </si>
  <si>
    <t>&lt;p&gt;Erilaisissa opetukseen liittyvissä tehtävissä työskentely ja opetustehtävissä harjaantuminen opintojakson vastuuopettajan tukemana. Opetusavustajan tehtävät voivat olla hyvin erilaisia, kuten vertaisopettajuutta, verkko-opetuksessa tukena toimimista, opetusmateriaalien valmistelua. &lt;/p&gt;</t>
  </si>
  <si>
    <t>&lt;p&gt;Opetusavustajana toimittaessa 1 opintopiste vastaa 27 tunnin työskentelyä.&lt;/p&gt;</t>
  </si>
  <si>
    <t>https://sisu.helsinki.fi/staff/studies/teacher//courseunit/otm-bf5e85d1-bce6-4d8e-b74c-6dcff8353ee2/basicinfo</t>
  </si>
  <si>
    <t>Arbetandet som undervisningsassistent</t>
  </si>
  <si>
    <t>Working as a teaching assistant</t>
  </si>
  <si>
    <t>&lt;p&gt;The student&lt;/p&gt;&lt;p&gt;-understands the importance of learning objectives and assessment methods as cornerstones in the planning of teaching.&lt;/p&gt;&lt;p&gt;-is able to evaluate and plan the practices of a study course (such as teaching implementation and assessment of learning) in relation to whether they aim to fulfill the defined learning objectives.&lt;br /&gt;&lt;/p&gt;&lt;p&gt;-is able to use student feedback as support in the aforementioned planning.&lt;br /&gt;&lt;/p&gt;&lt;p&gt;-is able to plan and implement the collection and compilation of student feedback.&lt;br /&gt;&lt;/p&gt;&lt;p&gt;-is able to create an implementation plan for the period of serving as a teaching assistant and execute the plan under the guidance of the study programme&amp;#39;s teacher.&lt;br /&gt;&lt;/p&gt;&lt;p&gt;-identifies and is able to reflect on their own learning&lt;br /&gt;&lt;/p&gt;&lt;p&gt;-recognizes and can describe the generic skills they have acquired&lt;/p&gt;</t>
  </si>
  <si>
    <t>&lt;p&gt;Working in various teaching-related tasks and gaining experience in teaching duties under the supervision of the course&amp;#39;s responsible teacher. Teaching assistant tasks can vary greatly, such as peer tutoring, supporting online teaching, and preparing teaching materials.&lt;/p&gt;</t>
  </si>
  <si>
    <t>&lt;p&gt;When working as a teaching assistant, 1 credit point corresponds to 27 hours of work.&lt;/p&gt;</t>
  </si>
  <si>
    <t>Opetuskertojen alkaminen (Ei käytössä)</t>
  </si>
  <si>
    <t>Opetusperiodi/ei järjestetä OPETUS</t>
  </si>
  <si>
    <t>Avoinna muille OPETUS</t>
  </si>
  <si>
    <t>Tentin tyyppi (Ei käytössä)</t>
  </si>
  <si>
    <t>Rästitentin tyyppi (Ei käytössä)</t>
  </si>
  <si>
    <t>Toteutustapa OPETUS</t>
  </si>
  <si>
    <t>Ilmoittautumisen tyyppi OPETUS</t>
  </si>
  <si>
    <t>Mahdollisuus suorittaa englanniksi OPETUS</t>
  </si>
  <si>
    <t>Opetus alkaa 15 yli tasan ja päättyy 15 vaille tasan</t>
  </si>
  <si>
    <t>ei järjestetä tulevana lukuvuotena</t>
  </si>
  <si>
    <t>viimeisellä opetuskerralla</t>
  </si>
  <si>
    <t>tenttiviikolla</t>
  </si>
  <si>
    <t>Ei mahdollisuutta suorittaa englanniksi</t>
  </si>
  <si>
    <t>Opetus alkaa ja päättyy tasalta</t>
  </si>
  <si>
    <t>kuukausi tentin jälkeen</t>
  </si>
  <si>
    <t>Ilmoittautumiset vahvistetaan Sisussa manuaalisesti</t>
  </si>
  <si>
    <t>Vain tentti mahdollista suorittaa englanniksi</t>
  </si>
  <si>
    <t>Muu, tarkennan lisätiedoissa</t>
  </si>
  <si>
    <t>1.-2. periodi</t>
  </si>
  <si>
    <t>akvaario- eli Examinarium-tentti</t>
  </si>
  <si>
    <t>kotitentti</t>
  </si>
  <si>
    <t>Materiaali, tehtävät ja ohjausta myös englanniksi</t>
  </si>
  <si>
    <t>2. periodi</t>
  </si>
  <si>
    <t>Moodle-tentti</t>
  </si>
  <si>
    <t>Täysin englanninkielinen (tai monikielinen)</t>
  </si>
  <si>
    <t>3.-4. periodi</t>
  </si>
  <si>
    <t>yleisessä tenttitilaisuudessa</t>
  </si>
  <si>
    <t>Muu, kirjaa tieto tähän kenttään</t>
  </si>
  <si>
    <t>3. periodi</t>
  </si>
  <si>
    <t>4. periodi</t>
  </si>
  <si>
    <t>ei tenttiä, muu suoritustapa</t>
  </si>
  <si>
    <t>1.-4. periodi</t>
  </si>
  <si>
    <t>kesäopetus (kesä-elokuu 2025)</t>
  </si>
  <si>
    <t>Liitaulu OPETUS</t>
  </si>
  <si>
    <t>Kiinteä tietokone OPETUS</t>
  </si>
  <si>
    <r>
      <t xml:space="preserve">Tenttipäivän valinta </t>
    </r>
    <r>
      <rPr>
        <b/>
        <sz val="12"/>
        <color theme="4"/>
        <rFont val="Calibri"/>
        <family val="2"/>
        <scheme val="minor"/>
      </rPr>
      <t>TENTIT</t>
    </r>
  </si>
  <si>
    <r>
      <t xml:space="preserve">Suoritustapa </t>
    </r>
    <r>
      <rPr>
        <b/>
        <sz val="12"/>
        <color theme="4"/>
        <rFont val="Calibri"/>
        <family val="2"/>
        <scheme val="minor"/>
      </rPr>
      <t>TENTIT</t>
    </r>
  </si>
  <si>
    <r>
      <t xml:space="preserve">Kohderyhmät </t>
    </r>
    <r>
      <rPr>
        <b/>
        <sz val="12"/>
        <color theme="4"/>
        <rFont val="Calibri"/>
        <family val="2"/>
        <scheme val="minor"/>
      </rPr>
      <t>TENTIT</t>
    </r>
  </si>
  <si>
    <t>Tilatyyppi OPETUS</t>
  </si>
  <si>
    <t>Ilmoittautumisajan päättyminen OPETUS</t>
  </si>
  <si>
    <t>Pakolliset sarakkeet OPETUS</t>
  </si>
  <si>
    <t>Pakolliset sarakkeet TENTIT</t>
  </si>
  <si>
    <t>x</t>
  </si>
  <si>
    <t>vain tutkinto-opiskelijoille</t>
  </si>
  <si>
    <t>B koodi</t>
  </si>
  <si>
    <t>XL-liitutaulu (matikkalabra)</t>
  </si>
  <si>
    <t>sekä tutkinto-opiskelijoille että avointa opintotarjontaa</t>
  </si>
  <si>
    <t>Joustavasti varusteltu tila</t>
  </si>
  <si>
    <t>C toteutuksen nimi</t>
  </si>
  <si>
    <t>taulun tyypillä ei ole merkitystä</t>
  </si>
  <si>
    <t>vain avoimena opintotarjontana</t>
  </si>
  <si>
    <t>Monimuotoinen tilakokonaisuus</t>
  </si>
  <si>
    <t>E opetusperiodi</t>
  </si>
  <si>
    <t>AE suoritustapa</t>
  </si>
  <si>
    <t>Tietokoneluokka</t>
  </si>
  <si>
    <t>toteutuksen päättyessä</t>
  </si>
  <si>
    <t>G toteutuksen opettajat</t>
  </si>
  <si>
    <t>(AY valmis)</t>
  </si>
  <si>
    <t>yleisessä tenttitilaisuudessa, sähköinen salitentti</t>
  </si>
  <si>
    <t>Laboratorio</t>
  </si>
  <si>
    <t>J opetuskielet</t>
  </si>
  <si>
    <t>essee</t>
  </si>
  <si>
    <t>L toteutustapa</t>
  </si>
  <si>
    <t>muu itsenäinen työskentely - kirjaa tähän kenttään</t>
  </si>
  <si>
    <t>N tutkareiden kiintiö TAI O avoimen kiintiö</t>
  </si>
  <si>
    <t>Q opetuksen rytmitys ja tuntimäärä</t>
  </si>
  <si>
    <t>(AC valmis)</t>
  </si>
  <si>
    <t>Koodi</t>
  </si>
  <si>
    <t>Toteutuksen nimi</t>
  </si>
  <si>
    <t>Periodi</t>
  </si>
  <si>
    <t>Kielet</t>
  </si>
  <si>
    <t>Opetustapa / Suoritustapa</t>
  </si>
  <si>
    <t>Tutkinto-opiskelijoiden paikkamäärä</t>
  </si>
  <si>
    <t>Avoinna muiden koulutusohjelmien opiskelijoille</t>
  </si>
  <si>
    <t>Opetuksen rytmitys</t>
  </si>
  <si>
    <t>2 op</t>
  </si>
  <si>
    <t/>
  </si>
  <si>
    <t>3 op</t>
  </si>
  <si>
    <t>1 op</t>
  </si>
  <si>
    <t>1 - 5 op</t>
  </si>
  <si>
    <t>4 op</t>
  </si>
  <si>
    <t>6 op</t>
  </si>
  <si>
    <t>- - Materiaali ja tehtävät myös englanniksi</t>
  </si>
  <si>
    <t>Kooste opetuksesta, jolle on annettu tuntiopetustietoja opetuskyselyssä</t>
  </si>
  <si>
    <t>Periodit</t>
  </si>
  <si>
    <t>Opetuskieli</t>
  </si>
  <si>
    <t>Opetustapa</t>
  </si>
  <si>
    <t>Avoimen kiintiö</t>
  </si>
  <si>
    <t>Additional info on the implementation</t>
  </si>
  <si>
    <t>Preliminär undervisningsprogram för läsåret 2024-25</t>
  </si>
  <si>
    <t>Kod</t>
  </si>
  <si>
    <t>Studiemomentets namn</t>
  </si>
  <si>
    <t>Omfattning (sp)</t>
  </si>
  <si>
    <t>Period</t>
  </si>
  <si>
    <t>Språk</t>
  </si>
  <si>
    <t>Undervisningssätt / Prestationssätt</t>
  </si>
  <si>
    <t>Öppna universitetsstudier</t>
  </si>
  <si>
    <t>Öppet för utbytesstudenter</t>
  </si>
  <si>
    <t>Öppet för andra utbildningsprogram</t>
  </si>
  <si>
    <t>Tilläggsuppgifter om målgrupper</t>
  </si>
  <si>
    <t>Motsvarigheter</t>
  </si>
  <si>
    <t>2 sp</t>
  </si>
  <si>
    <t>3 sp</t>
  </si>
  <si>
    <t>1 sp</t>
  </si>
  <si>
    <t>8 sp</t>
  </si>
  <si>
    <t>5 sp</t>
  </si>
  <si>
    <t>10 sp</t>
  </si>
  <si>
    <t>1 - 5 sp</t>
  </si>
  <si>
    <t>4 sp</t>
  </si>
  <si>
    <t>6 sp</t>
  </si>
  <si>
    <t>20 sp</t>
  </si>
  <si>
    <t>1. period</t>
  </si>
  <si>
    <t>- - Material och uppgifter även på engelska</t>
  </si>
  <si>
    <t>kontaktundervisning</t>
  </si>
  <si>
    <t>Studiemoment är för både examensstuderande och en del av öppna universitetsstudier.</t>
  </si>
  <si>
    <t>ja</t>
  </si>
  <si>
    <t>Preliminary teaching programme for academic year 2024-25</t>
  </si>
  <si>
    <t>Code</t>
  </si>
  <si>
    <t>Course unit name</t>
  </si>
  <si>
    <t>Scope (cr)</t>
  </si>
  <si>
    <t>Languages</t>
  </si>
  <si>
    <t>Form of teaching / Method of completion</t>
  </si>
  <si>
    <t>Open university studies</t>
  </si>
  <si>
    <t>Open to exchange students</t>
  </si>
  <si>
    <t>Open to other degree programmes</t>
  </si>
  <si>
    <t>Additional information on target groups</t>
  </si>
  <si>
    <t>Equivalences</t>
  </si>
  <si>
    <t>2 cr</t>
  </si>
  <si>
    <t>Course unit is both for degree students and open university studies.</t>
  </si>
  <si>
    <t>no</t>
  </si>
  <si>
    <t>3 cr</t>
  </si>
  <si>
    <t>1 cr</t>
  </si>
  <si>
    <t>8 cr</t>
  </si>
  <si>
    <t>including both contact and distance teaching (aka. blended teaching)</t>
  </si>
  <si>
    <t>Course unit is only for degree students.</t>
  </si>
  <si>
    <t>5 cr</t>
  </si>
  <si>
    <t>10 cr</t>
  </si>
  <si>
    <t>yes</t>
  </si>
  <si>
    <t>1 - 5 cr</t>
  </si>
  <si>
    <t>20 cr</t>
  </si>
  <si>
    <t>4 cr</t>
  </si>
  <si>
    <t>- - Materials and assignments also in English</t>
  </si>
  <si>
    <t>contact teaching</t>
  </si>
  <si>
    <r>
      <t xml:space="preserve">Alustavat opetusohjelmat kopioitavaksi Opiskelijan ohjeiden koodi-editoriin - </t>
    </r>
    <r>
      <rPr>
        <b/>
        <sz val="14"/>
        <color rgb="FFFF0000"/>
        <rFont val="Calibri"/>
        <family val="2"/>
        <scheme val="minor"/>
      </rPr>
      <t>opetus, tentit ja its. työskentely</t>
    </r>
  </si>
  <si>
    <t>Alle muodostuu html-koodipätkät, joita voit hyödyntää alustavan opetusohjelman julkaisemiseen taulukko-muotoisena suoraan Opiskelijan ohjeissa. Taulukon 1. rivillä on suomenkielinen, 2. rivillä ruotsinkielinen ja 3. rivillä englanninkielinen versio. 
      Kun olet siirtynyt Opiskelijan ohjeissa muokkaamaan lukua, klikkaa editorin työkalupalkista Lähde-painiketta ja kopioi ja liitä tästä taulukosta oikeankielinen html-koodipätkä editoriin. Klikkaa taas Lähde-painiketta ja voit tarkastaa miltä taulukko näyttää, tehdä tarvittaessa jotain muutoksia vielä ja lopuksi tallentaa ohjesivun.
      Html-koodi sisältää taulukon rivit: Koodi, Toteutuksen nimi, Laajuus, Opetusperiodi, Opetuskieli, Toteutustapa, Avoimen opetusta, Avoinna vaihto-opiskelijoille, Avoinna muiden koulutusohjelmien opiskelijoille, Lisätietoja kohderyhmistä, Vastaavuudet. Voit ohjeiden editorissa poistaa Vastaavuudet-sarakkeen, jos koulutusohjelma ei käytä sitä.</t>
  </si>
  <si>
    <t>Alustava opetusohjelma: pelkkä opetus</t>
  </si>
  <si>
    <t>Alustava opetusohjelma: pelkkä tentit ja its. työskentely</t>
  </si>
  <si>
    <t>Ohje</t>
  </si>
  <si>
    <t>HtmlValmis</t>
  </si>
  <si>
    <t>Kopioi oheinen html-koodi Opiskelijan ohjeiden koodi-editoriin. Kielten järjestys: 1. suomi, 2. ruotsi, 3. englanti.</t>
  </si>
  <si>
    <t>&lt;table&gt;&lt;thead&gt;&lt;tr&gt;&lt;th&gt;&lt;h5&gt;Koodi&lt;/h5&gt;&lt;/th&gt;&lt;th&gt;&lt;h5&gt;Toteutuksen nimi&lt;/h5&gt;&lt;/th&gt;&lt;th&gt;&lt;h5&gt;Laajuus (op)&lt;/h5&gt;&lt;/th&gt;&lt;th&gt;&lt;h5&gt;Opetusperiodi&lt;/h5&gt;&lt;/th&gt;&lt;th&gt;&lt;h5&gt;Opetuskieli&lt;/h5&gt;&lt;/th&gt;&lt;th&gt;&lt;h5&gt;Opetustapa / Suoritustapa&lt;/h5&gt;&lt;/th&gt;&lt;th&gt;&lt;h5&gt;Avointa opintotarjontaa&lt;/h5&gt;&lt;/th&gt;&lt;th&gt;&lt;h5&gt;Avoinna vaihto-opiskelijoille&lt;/h5&gt;&lt;/th&gt;&lt;th&gt;&lt;h5&gt;Avoinna muiden koulutusohjelmien opiskelijoille&lt;/h5&gt;&lt;/th&gt;&lt;th&gt;&lt;h5&gt;Lisätietoja kohderyhmistä&lt;/h5&gt;&lt;/th&gt;&lt;th&gt;&lt;h5&gt;Vastaavuudet&lt;/h5&gt;&lt;/th&gt;&lt;/tr&gt;&lt;/thead&gt;&lt;tbody&gt;&lt;tr&gt;&lt;td&gt;590700&lt;/td&gt;&lt;td&gt;ERKO Henkilökohtainen oppimis- ja kehittymissuunnitelmatyöskentely (HOPKES) ja asiantuntijuuden kehittäminen työelämässä&lt;/td&gt;&lt;td&gt;2 op&lt;/td&gt;&lt;td&gt;1.-2. periodi&lt;/td&gt;&lt;td&gt;-&lt;/td&gt;&lt;td&gt;-&lt;/td&gt;&lt;td&gt;&lt;/td&gt;&lt;td&gt;-&lt;/td&gt;&lt;td&gt;-&lt;/td&gt;&lt;td&gt;-&lt;/td&gt;&lt;td&gt;-&lt;/td&gt;&lt;/tr&gt;&lt;tr&gt;&lt;td&gt;590701&lt;/td&gt;&lt;td&gt;ERKO Asiantuntijuuden kehittäminen toisessa työympäristössä&lt;/td&gt;&lt;td&gt;3 op&lt;/td&gt;&lt;td&gt;-&lt;/td&gt;&lt;td&gt;-&lt;/td&gt;&lt;td&gt;-&lt;/td&gt;&lt;td&gt;&lt;/td&gt;&lt;td&gt;-&lt;/td&gt;&lt;td&gt;-&lt;/td&gt;&lt;td&gt;-&lt;/td&gt;&lt;td&gt;-&lt;/td&gt;&lt;/tr&gt;&lt;tr&gt;&lt;td&gt;590702&lt;/td&gt;&lt;td&gt;ERKO Tutkimus- ja arviointimenetelmät&lt;/td&gt;&lt;td&gt;1 op&lt;/td&gt;&lt;td&gt;-&lt;/td&gt;&lt;td&gt;-&lt;/td&gt;&lt;td&gt;-&lt;/td&gt;&lt;td&gt;&lt;/td&gt;&lt;td&gt;-&lt;/td&gt;&lt;td&gt;-&lt;/td&gt;&lt;td&gt;-&lt;/td&gt;&lt;td&gt;-&lt;/td&gt;&lt;/tr&gt;&lt;tr&gt;&lt;td&gt;590703&lt;/td&gt;&lt;td&gt;ERKO Kehittämisprojekti&lt;/td&gt;&lt;td&gt;8 op&lt;/td&gt;&lt;td&gt;-&lt;/td&gt;&lt;td&gt;-&lt;/td&gt;&lt;td&gt;-&lt;/td&gt;&lt;td&gt;&lt;/td&gt;&lt;td&gt;-&lt;/td&gt;&lt;td&gt;-&lt;/td&gt;&lt;td&gt;-&lt;/td&gt;&lt;td&gt;-&lt;/td&gt;&lt;/tr&gt;&lt;tr&gt;&lt;td&gt;590704&lt;/td&gt;&lt;td&gt;ERKO Lääketeollisuuden ja jakelun toiminnot&lt;/td&gt;&lt;td&gt;3 op&lt;/td&gt;&lt;td&gt;-&lt;/td&gt;&lt;td&gt;-&lt;/td&gt;&lt;td&gt;-&lt;/td&gt;&lt;td&gt;&lt;/td&gt;&lt;td&gt;-&lt;/td&gt;&lt;td&gt;-&lt;/td&gt;&lt;td&gt;-&lt;/td&gt;&lt;td&gt;-&lt;/td&gt;&lt;/tr&gt;&lt;tr&gt;&lt;td&gt;590705&lt;/td&gt;&lt;td&gt;ERKO Lääkehoidon arviointi ja kliininen farmasia&lt;/td&gt;&lt;td&gt;5 op&lt;/td&gt;&lt;td&gt;-&lt;/td&gt;&lt;td&gt;-&lt;/td&gt;&lt;td&gt;-&lt;/td&gt;&lt;td&gt;&lt;/td&gt;&lt;td&gt;-&lt;/td&gt;&lt;td&gt;-&lt;/td&gt;&lt;td&gt;-&lt;/td&gt;&lt;td&gt;-&lt;/td&gt;&lt;/tr&gt;&lt;tr&gt;&lt;td&gt;590706&lt;/td&gt;&lt;td&gt;ERKO Lääkitysturvallisuus&lt;/td&gt;&lt;td&gt;5 op&lt;/td&gt;&lt;td&gt;-&lt;/td&gt;&lt;td&gt;-&lt;/td&gt;&lt;td&gt;-&lt;/td&gt;&lt;td&gt;&lt;/td&gt;&lt;td&gt;-&lt;/td&gt;&lt;td&gt;-&lt;/td&gt;&lt;td&gt;-&lt;/td&gt;&lt;td&gt;-&lt;/td&gt;&lt;/tr&gt;&lt;tr&gt;&lt;td&gt;590707&lt;/td&gt;&lt;td&gt;ERKO Laatujohtaminen ja GMP/GDP&lt;/td&gt;&lt;td&gt;10 op&lt;/td&gt;&lt;td&gt;-&lt;/td&gt;&lt;td&gt;-&lt;/td&gt;&lt;td&gt;-&lt;/td&gt;&lt;td&gt;&lt;/td&gt;&lt;td&gt;-&lt;/td&gt;&lt;td&gt;-&lt;/td&gt;&lt;td&gt;-&lt;/td&gt;&lt;td&gt;-&lt;/td&gt;&lt;/tr&gt;&lt;tr&gt;&lt;td&gt;590708&lt;/td&gt;&lt;td&gt;ERKO Lääkeinformaatio sosiaali- ja terveydenhuollossa&lt;/td&gt;&lt;td&gt;5 op&lt;/td&gt;&lt;td&gt;-&lt;/td&gt;&lt;td&gt;-&lt;/td&gt;&lt;td&gt;-&lt;/td&gt;&lt;td&gt;&lt;/td&gt;&lt;td&gt;-&lt;/td&gt;&lt;td&gt;-&lt;/td&gt;&lt;td&gt;-&lt;/td&gt;&lt;td&gt;-&lt;/td&gt;&lt;/tr&gt;&lt;tr&gt;&lt;td&gt;590709&lt;/td&gt;&lt;td&gt;ERKO Riskilääkkeet&lt;/td&gt;&lt;td&gt;5 op&lt;/td&gt;&lt;td&gt;-&lt;/td&gt;&lt;td&gt;-&lt;/td&gt;&lt;td&gt;-&lt;/td&gt;&lt;td&gt;&lt;/td&gt;&lt;td&gt;-&lt;/td&gt;&lt;td&gt;-&lt;/td&gt;&lt;td&gt;-&lt;/td&gt;&lt;td&gt;-&lt;/td&gt;&lt;/tr&gt;&lt;tr&gt;&lt;td&gt;590710&lt;/td&gt;&lt;td&gt;ERKO Kliininen farmasia ja lääkehoito, syventävä osa&lt;/td&gt;&lt;td&gt;5 op&lt;/td&gt;&lt;td&gt;-&lt;/td&gt;&lt;td&gt;-&lt;/td&gt;&lt;td&gt;-&lt;/td&gt;&lt;td&gt;&lt;/td&gt;&lt;td&gt;-&lt;/td&gt;&lt;td&gt;-&lt;/td&gt;&lt;td&gt;-&lt;/td&gt;&lt;td&gt;-&lt;/td&gt;&lt;/tr&gt;&lt;tr&gt;&lt;td&gt;590711&lt;/td&gt;&lt;td&gt;ERKO Apteekit terveydenhuollossa&lt;/td&gt;&lt;td&gt;5 op&lt;/td&gt;&lt;td&gt;-&lt;/td&gt;&lt;td&gt;-&lt;/td&gt;&lt;td&gt;-&lt;/td&gt;&lt;td&gt;&lt;/td&gt;&lt;td&gt;-&lt;/td&gt;&lt;td&gt;-&lt;/td&gt;&lt;td&gt;-&lt;/td&gt;&lt;td&gt;-&lt;/td&gt;&lt;/tr&gt;&lt;tr&gt;&lt;td&gt;590712A&lt;/td&gt;&lt;td&gt;ERKO Pharmaceutical development, part I&lt;/td&gt;&lt;td&gt;5 op&lt;/td&gt;&lt;td&gt;-&lt;/td&gt;&lt;td&gt;-&lt;/td&gt;&lt;td&gt;-&lt;/td&gt;&lt;td&gt;&lt;/td&gt;&lt;td&gt;-&lt;/td&gt;&lt;td&gt;-&lt;/td&gt;&lt;td&gt;-&lt;/td&gt;&lt;td&gt;-&lt;/td&gt;&lt;/tr&gt;&lt;tr&gt;&lt;td&gt;590712B&lt;/td&gt;&lt;td&gt;ERKO Pharmaceutical development, part II&lt;/td&gt;&lt;td&gt;5 op&lt;/td&gt;&lt;td&gt;-&lt;/td&gt;&lt;td&gt;-&lt;/td&gt;&lt;td&gt;-&lt;/td&gt;&lt;td&gt;&lt;/td&gt;&lt;td&gt;-&lt;/td&gt;&lt;td&gt;-&lt;/td&gt;&lt;td&gt;-&lt;/td&gt;&lt;td&gt;-&lt;/td&gt;&lt;/tr&gt;&lt;tr&gt;&lt;td&gt;590713&lt;/td&gt;&lt;td&gt;ERKO Kliiniset lääkevalmisteet ja kliininen lääketutkimus&lt;/td&gt;&lt;td&gt;5 op&lt;/td&gt;&lt;td&gt;-&lt;/td&gt;&lt;td&gt;-&lt;/td&gt;&lt;td&gt;-&lt;/td&gt;&lt;td&gt;&lt;/td&gt;&lt;td&gt;-&lt;/td&gt;&lt;td&gt;-&lt;/td&gt;&lt;td&gt;-&lt;/td&gt;&lt;td&gt;-&lt;/td&gt;&lt;/tr&gt;&lt;tr&gt;&lt;td&gt;590714&lt;/td&gt;&lt;td&gt;ERKO Lääketeollisuuden liiketalous ja markkinointi&lt;/td&gt;&lt;td&gt;5 op&lt;/td&gt;&lt;td&gt;-&lt;/td&gt;&lt;td&gt;-&lt;/td&gt;&lt;td&gt;-&lt;/td&gt;&lt;td&gt;&lt;/td&gt;&lt;td&gt;-&lt;/td&gt;&lt;td&gt;-&lt;/td&gt;&lt;td&gt;-&lt;/td&gt;&lt;td&gt;-&lt;/td&gt;&lt;/tr&gt;&lt;tr&gt;&lt;td&gt;590717&lt;/td&gt;&lt;td&gt;ERKO Asiantuntijuuden kehittäminen apteekki- ja sairaalafarmasiassa&lt;/td&gt;&lt;td&gt;1 - 5 op&lt;/td&gt;&lt;td&gt;-&lt;/td&gt;&lt;td&gt;-&lt;/td&gt;&lt;td&gt;-&lt;/td&gt;&lt;td&gt;&lt;/td&gt;&lt;td&gt;-&lt;/td&gt;&lt;td&gt;-&lt;/td&gt;&lt;td&gt;-&lt;/td&gt;&lt;td&gt;-&lt;/td&gt;&lt;/tr&gt;&lt;tr&gt;&lt;td&gt;590722&lt;/td&gt;&lt;td&gt;ERKO Asiantuntijuuden kehittäminen toisessa työympäristössä, residenssi&lt;/td&gt;&lt;td&gt;4 op&lt;/td&gt;&lt;td&gt;-&lt;/td&gt;&lt;td&gt;-&lt;/td&gt;&lt;td&gt;-&lt;/td&gt;&lt;td&gt;&lt;/td&gt;&lt;td&gt;-&lt;/td&gt;&lt;td&gt;-&lt;/td&gt;&lt;td&gt;-&lt;/td&gt;&lt;td&gt;-&lt;/td&gt;&lt;/tr&gt;&lt;tr&gt;&lt;td&gt;590723&lt;/td&gt;&lt;td&gt;ERKO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op&lt;/td&gt;&lt;td&gt;-&lt;/td&gt;&lt;td&gt;-&lt;/td&gt;&lt;td&gt;-&lt;/td&gt;&lt;td&gt;&lt;/td&gt;&lt;td&gt;-&lt;/td&gt;&lt;td&gt;-&lt;/td&gt;&lt;td&gt;-&lt;/td&gt;&lt;td&gt;-&lt;/td&gt;&lt;/tr&gt;&lt;tr&gt;&lt;td&gt;590724&lt;/td&gt;&lt;td&gt;ERKO Lääkehoidon kokonaisarviointi&lt;/td&gt;&lt;td&gt;5 op&lt;/td&gt;&lt;td&gt;-&lt;/td&gt;&lt;td&gt;-&lt;/td&gt;&lt;td&gt;-&lt;/td&gt;&lt;td&gt;&lt;/td&gt;&lt;td&gt;-&lt;/td&gt;&lt;td&gt;-&lt;/td&gt;&lt;td&gt;-&lt;/td&gt;&lt;td&gt;-&lt;/td&gt;&lt;/tr&gt;&lt;tr&gt;&lt;td&gt;590725&lt;/td&gt;&lt;td&gt;ERKO Kliininen farmasia ja lääkehoito, syventävä osa, residenssi&lt;/td&gt;&lt;td&gt;6 op&lt;/td&gt;&lt;td&gt;-&lt;/td&gt;&lt;td&gt;-&lt;/td&gt;&lt;td&gt;-&lt;/td&gt;&lt;td&gt;&lt;/td&gt;&lt;td&gt;-&lt;/td&gt;&lt;td&gt;-&lt;/td&gt;&lt;td&gt;-&lt;/td&gt;&lt;td&gt;-&lt;/td&gt;&lt;/tr&gt;&lt;tr&gt;&lt;td&gt;590726&lt;/td&gt;&lt;td&gt;ERKO Asiantuntijuuden kehittäminen apteekki- ja sairaalafarmasiassa, residenssi&lt;/td&gt;&lt;td&gt;6 op&lt;/td&gt;&lt;td&gt;-&lt;/td&gt;&lt;td&gt;-&lt;/td&gt;&lt;td&gt;-&lt;/td&gt;&lt;td&gt;&lt;/td&gt;&lt;td&gt;-&lt;/td&gt;&lt;td&gt;-&lt;/td&gt;&lt;td&gt;-&lt;/td&gt;&lt;td&gt;-&lt;/td&gt;&lt;/tr&gt;&lt;tr&gt;&lt;td&gt;590727&lt;/td&gt;&lt;td&gt;ERKO Kehittämisprojekti&lt;/td&gt;&lt;td&gt;20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op&lt;/td&gt;&lt;td&gt;-&lt;/td&gt;&lt;td&gt;-&lt;/td&gt;&lt;td&gt;-&lt;/td&gt;&lt;td&gt;&lt;/td&gt;&lt;td&gt;-&lt;/td&gt;&lt;td&gt;-&lt;/td&gt;&lt;td&gt;-&lt;/td&gt;&lt;td&gt;-&lt;/td&gt;&lt;/tr&gt;&lt;tr&gt;&lt;td&gt;590729&lt;/td&gt;&lt;td&gt;ERKO Teollisuusfarmasian tutkimusmenetelmät 1&lt;/td&gt;&lt;td&gt;4 op&lt;/td&gt;&lt;td&gt;-&lt;/td&gt;&lt;td&gt;-&lt;/td&gt;&lt;td&gt;-&lt;/td&gt;&lt;td&gt;&lt;/td&gt;&lt;td&gt;-&lt;/td&gt;&lt;td&gt;-&lt;/td&gt;&lt;td&gt;-&lt;/td&gt;&lt;td&gt;-&lt;/td&gt;&lt;/tr&gt;&lt;tr&gt;&lt;td&gt;590730&lt;/td&gt;&lt;td&gt;ERKO Teollisuusfarmasian tutkimusmenetelmät 2&lt;/td&gt;&lt;td&gt;3 op&lt;/td&gt;&lt;td&gt;-&lt;/td&gt;&lt;td&gt;-&lt;/td&gt;&lt;td&gt;-&lt;/td&gt;&lt;td&gt;&lt;/td&gt;&lt;td&gt;-&lt;/td&gt;&lt;td&gt;-&lt;/td&gt;&lt;td&gt;-&lt;/td&gt;&lt;td&gt;-&lt;/td&gt;&lt;/tr&gt;&lt;tr&gt;&lt;td&gt;590732&lt;/td&gt;&lt;td&gt;ERKO Yhteistyöllä kohti rationaalista lääkehoitoa&lt;/td&gt;&lt;td&gt;3 op&lt;/td&gt;&lt;td&gt;-&lt;/td&gt;&lt;td&gt;-&lt;/td&gt;&lt;td&gt;-&lt;/td&gt;&lt;td&gt;&lt;/td&gt;&lt;td&gt;-&lt;/td&gt;&lt;td&gt;-&lt;/td&gt;&lt;td&gt;-&lt;/td&gt;&lt;td&gt;-&lt;/td&gt;&lt;/tr&gt;&lt;tr&gt;&lt;td&gt;590734&lt;/td&gt;&lt;td&gt;ERKO Farmasian asiantuntijuus ja strategiatyö sosiaali- ja terveydenhuollon toimintaympäristössä&lt;/td&gt;&lt;td&gt;3 op&lt;/td&gt;&lt;td&gt;-&lt;/td&gt;&lt;td&gt;-&lt;/td&gt;&lt;td&gt;-&lt;/td&gt;&lt;td&gt;&lt;/td&gt;&lt;td&gt;-&lt;/td&gt;&lt;td&gt;-&lt;/td&gt;&lt;td&gt;-&lt;/td&gt;&lt;td&gt;-&lt;/td&gt;&lt;/tr&gt;&lt;tr&gt;&lt;td&gt;590735&lt;/td&gt;&lt;td&gt;ERKO Lääkehuollon palveluita asiakkaan parhaaksi&lt;/td&gt;&lt;td&gt;5 op&lt;/td&gt;&lt;td&gt;1.-2. periodi&lt;/td&gt;&lt;td&gt;-&lt;/td&gt;&lt;td&gt;-&lt;/td&gt;&lt;td&gt;&lt;/td&gt;&lt;td&gt;-&lt;/td&gt;&lt;td&gt;-&lt;/td&gt;&lt;td&gt;-&lt;/td&gt;&lt;td&gt;-&lt;/td&gt;&lt;/tr&gt;&lt;tr&gt;&lt;td&gt;TEST001&lt;/td&gt;&lt;td&gt;Esimerkkitäyttö&lt;/td&gt;&lt;td&gt;5 op&lt;/td&gt;&lt;td&gt;1. periodi&lt;/td&gt;&lt;td&gt;- - Materiaali ja tehtävät myös englanniksi&lt;/td&gt;&lt;td&gt;lähiopetus&lt;/td&gt;&lt;td&gt;Toteutus on sekä tutkinto-opiskelijoille että osa avointa opintotarjontaa.&lt;/td&gt;&lt;td&gt;kyllä&lt;/td&gt;&lt;td&gt;kyllä&lt;/td&gt;&lt;td&gt;-&lt;/td&gt;&lt;td&gt;TEST501, TEST531&lt;/td&gt;&lt;/tr&gt;&lt;/tbody&gt;&lt;/table&gt;</t>
  </si>
  <si>
    <t>&lt;table&gt;&lt;thead&gt;&lt;tr&gt;&lt;th&gt;&lt;h5&gt;Kod&lt;/h5&gt;&lt;/th&gt;&lt;th&gt;&lt;h5&gt;Studiemomentets namn&lt;/h5&gt;&lt;/th&gt;&lt;th&gt;&lt;h5&gt;Omfattning (sp)&lt;/h5&gt;&lt;/th&gt;&lt;th&gt;&lt;h5&gt;Undervisningsperiod&lt;/h5&gt;&lt;/th&gt;&lt;th&gt;&lt;h5&gt;Undervisningsspråk&lt;/h5&gt;&lt;/th&gt;&lt;th&gt;&lt;h5&gt;Undervisningssätt / Prestationssätt&lt;/h5&gt;&lt;/th&gt;&lt;th&gt;&lt;h5&gt;Öppna universitetsstudier&lt;/h5&gt;&lt;/th&gt;&lt;th&gt;&lt;h5&gt;Öppet för utbytesstudenter&lt;/h5&gt;&lt;/th&gt;&lt;th&gt;&lt;h5&gt;Öppet för andra utbildningsprogram&lt;/h5&gt;&lt;/th&gt;&lt;th&gt;&lt;h5&gt;Tilläggsuppgifter om målgrupper&lt;/h5&gt;&lt;/th&gt;&lt;th&gt;&lt;h5&gt;Motsvarigheter&lt;/h5&gt;&lt;/th&gt;&lt;/tr&gt;&lt;/thead&gt;&lt;tbody&gt;&lt;tr&gt;&lt;td&gt;590700&lt;/td&gt;&lt;td&gt;ERKO Henkilökohtainen oppimis- ja kehittymissuunnitelmatyöskentely (HOPKES) ja asiantuntijuuden kehittäminen työelämässä&lt;/td&gt;&lt;td&gt;2 sp&lt;/td&gt;&lt;td&gt;1.-2. period&lt;/td&gt;&lt;td&gt;-&lt;/td&gt;&lt;td&gt;-&lt;/td&gt;&lt;td&gt;&lt;/td&gt;&lt;td&gt;-&lt;/td&gt;&lt;td&gt;-&lt;/td&gt;&lt;td&gt;-&lt;/td&gt;&lt;td&gt;-&lt;/td&gt;&lt;/tr&gt;&lt;tr&gt;&lt;td&gt;590701&lt;/td&gt;&lt;td&gt;ERKO Asiantuntijuuden kehittäminen toisessa työympäristössä&lt;/td&gt;&lt;td&gt;3 sp&lt;/td&gt;&lt;td&gt;-&lt;/td&gt;&lt;td&gt;-&lt;/td&gt;&lt;td&gt;-&lt;/td&gt;&lt;td&gt;&lt;/td&gt;&lt;td&gt;-&lt;/td&gt;&lt;td&gt;-&lt;/td&gt;&lt;td&gt;-&lt;/td&gt;&lt;td&gt;-&lt;/td&gt;&lt;/tr&gt;&lt;tr&gt;&lt;td&gt;590702&lt;/td&gt;&lt;td&gt;ERKO Tutkimus- ja arviointimenetelmät&lt;/td&gt;&lt;td&gt;1 sp&lt;/td&gt;&lt;td&gt;-&lt;/td&gt;&lt;td&gt;-&lt;/td&gt;&lt;td&gt;-&lt;/td&gt;&lt;td&gt;&lt;/td&gt;&lt;td&gt;-&lt;/td&gt;&lt;td&gt;-&lt;/td&gt;&lt;td&gt;-&lt;/td&gt;&lt;td&gt;-&lt;/td&gt;&lt;/tr&gt;&lt;tr&gt;&lt;td&gt;590703&lt;/td&gt;&lt;td&gt;ERKO Kehittämisprojekti&lt;/td&gt;&lt;td&gt;8 sp&lt;/td&gt;&lt;td&gt;-&lt;/td&gt;&lt;td&gt;-&lt;/td&gt;&lt;td&gt;-&lt;/td&gt;&lt;td&gt;&lt;/td&gt;&lt;td&gt;-&lt;/td&gt;&lt;td&gt;-&lt;/td&gt;&lt;td&gt;-&lt;/td&gt;&lt;td&gt;-&lt;/td&gt;&lt;/tr&gt;&lt;tr&gt;&lt;td&gt;590704&lt;/td&gt;&lt;td&gt;ERKO Lääketeollisuuden ja jakelun toiminnot&lt;/td&gt;&lt;td&gt;3 sp&lt;/td&gt;&lt;td&gt;-&lt;/td&gt;&lt;td&gt;-&lt;/td&gt;&lt;td&gt;-&lt;/td&gt;&lt;td&gt;&lt;/td&gt;&lt;td&gt;-&lt;/td&gt;&lt;td&gt;-&lt;/td&gt;&lt;td&gt;-&lt;/td&gt;&lt;td&gt;-&lt;/td&gt;&lt;/tr&gt;&lt;tr&gt;&lt;td&gt;590705&lt;/td&gt;&lt;td&gt;ERKO Lääkehoidon arviointi ja kliininen farmasia&lt;/td&gt;&lt;td&gt;5 sp&lt;/td&gt;&lt;td&gt;-&lt;/td&gt;&lt;td&gt;-&lt;/td&gt;&lt;td&gt;-&lt;/td&gt;&lt;td&gt;&lt;/td&gt;&lt;td&gt;-&lt;/td&gt;&lt;td&gt;-&lt;/td&gt;&lt;td&gt;-&lt;/td&gt;&lt;td&gt;-&lt;/td&gt;&lt;/tr&gt;&lt;tr&gt;&lt;td&gt;590706&lt;/td&gt;&lt;td&gt;ERKO Lääkitysturvallisuus&lt;/td&gt;&lt;td&gt;5 sp&lt;/td&gt;&lt;td&gt;-&lt;/td&gt;&lt;td&gt;-&lt;/td&gt;&lt;td&gt;-&lt;/td&gt;&lt;td&gt;&lt;/td&gt;&lt;td&gt;-&lt;/td&gt;&lt;td&gt;-&lt;/td&gt;&lt;td&gt;-&lt;/td&gt;&lt;td&gt;-&lt;/td&gt;&lt;/tr&gt;&lt;tr&gt;&lt;td&gt;590707&lt;/td&gt;&lt;td&gt;ERKO Laatujohtaminen ja GMP/GDP&lt;/td&gt;&lt;td&gt;10 sp&lt;/td&gt;&lt;td&gt;-&lt;/td&gt;&lt;td&gt;-&lt;/td&gt;&lt;td&gt;-&lt;/td&gt;&lt;td&gt;&lt;/td&gt;&lt;td&gt;-&lt;/td&gt;&lt;td&gt;-&lt;/td&gt;&lt;td&gt;-&lt;/td&gt;&lt;td&gt;-&lt;/td&gt;&lt;/tr&gt;&lt;tr&gt;&lt;td&gt;590708&lt;/td&gt;&lt;td&gt;ERKO Lääkeinformaatio sosiaali- ja terveydenhuollossa&lt;/td&gt;&lt;td&gt;5 sp&lt;/td&gt;&lt;td&gt;-&lt;/td&gt;&lt;td&gt;-&lt;/td&gt;&lt;td&gt;-&lt;/td&gt;&lt;td&gt;&lt;/td&gt;&lt;td&gt;-&lt;/td&gt;&lt;td&gt;-&lt;/td&gt;&lt;td&gt;-&lt;/td&gt;&lt;td&gt;-&lt;/td&gt;&lt;/tr&gt;&lt;tr&gt;&lt;td&gt;590709&lt;/td&gt;&lt;td&gt;ERKO Riskilääkkeet&lt;/td&gt;&lt;td&gt;5 sp&lt;/td&gt;&lt;td&gt;-&lt;/td&gt;&lt;td&gt;-&lt;/td&gt;&lt;td&gt;-&lt;/td&gt;&lt;td&gt;&lt;/td&gt;&lt;td&gt;-&lt;/td&gt;&lt;td&gt;-&lt;/td&gt;&lt;td&gt;-&lt;/td&gt;&lt;td&gt;-&lt;/td&gt;&lt;/tr&gt;&lt;tr&gt;&lt;td&gt;590710&lt;/td&gt;&lt;td&gt;ERKO Kliininen farmasia ja lääkehoito, syventävä osa&lt;/td&gt;&lt;td&gt;5 sp&lt;/td&gt;&lt;td&gt;-&lt;/td&gt;&lt;td&gt;-&lt;/td&gt;&lt;td&gt;-&lt;/td&gt;&lt;td&gt;&lt;/td&gt;&lt;td&gt;-&lt;/td&gt;&lt;td&gt;-&lt;/td&gt;&lt;td&gt;-&lt;/td&gt;&lt;td&gt;-&lt;/td&gt;&lt;/tr&gt;&lt;tr&gt;&lt;td&gt;590711&lt;/td&gt;&lt;td&gt;ERKO Apteekit terveydenhuollossa&lt;/td&gt;&lt;td&gt;5 sp&lt;/td&gt;&lt;td&gt;-&lt;/td&gt;&lt;td&gt;-&lt;/td&gt;&lt;td&gt;-&lt;/td&gt;&lt;td&gt;&lt;/td&gt;&lt;td&gt;-&lt;/td&gt;&lt;td&gt;-&lt;/td&gt;&lt;td&gt;-&lt;/td&gt;&lt;td&gt;-&lt;/td&gt;&lt;/tr&gt;&lt;tr&gt;&lt;td&gt;590712A&lt;/td&gt;&lt;td&gt;ERKO Pharmaceutical development, part I&lt;/td&gt;&lt;td&gt;5 sp&lt;/td&gt;&lt;td&gt;-&lt;/td&gt;&lt;td&gt;-&lt;/td&gt;&lt;td&gt;-&lt;/td&gt;&lt;td&gt;&lt;/td&gt;&lt;td&gt;-&lt;/td&gt;&lt;td&gt;-&lt;/td&gt;&lt;td&gt;-&lt;/td&gt;&lt;td&gt;-&lt;/td&gt;&lt;/tr&gt;&lt;tr&gt;&lt;td&gt;590712B&lt;/td&gt;&lt;td&gt;ERKO Pharmaceutical development, part II&lt;/td&gt;&lt;td&gt;5 sp&lt;/td&gt;&lt;td&gt;-&lt;/td&gt;&lt;td&gt;-&lt;/td&gt;&lt;td&gt;-&lt;/td&gt;&lt;td&gt;&lt;/td&gt;&lt;td&gt;-&lt;/td&gt;&lt;td&gt;-&lt;/td&gt;&lt;td&gt;-&lt;/td&gt;&lt;td&gt;-&lt;/td&gt;&lt;/tr&gt;&lt;tr&gt;&lt;td&gt;590713&lt;/td&gt;&lt;td&gt;ERKO Kliiniset lääkevalmisteet ja kliininen lääketutkimus&lt;/td&gt;&lt;td&gt;5 sp&lt;/td&gt;&lt;td&gt;-&lt;/td&gt;&lt;td&gt;-&lt;/td&gt;&lt;td&gt;-&lt;/td&gt;&lt;td&gt;&lt;/td&gt;&lt;td&gt;-&lt;/td&gt;&lt;td&gt;-&lt;/td&gt;&lt;td&gt;-&lt;/td&gt;&lt;td&gt;-&lt;/td&gt;&lt;/tr&gt;&lt;tr&gt;&lt;td&gt;590714&lt;/td&gt;&lt;td&gt;ERKO Lääketeollisuuden liiketalous ja markkinointi&lt;/td&gt;&lt;td&gt;5 sp&lt;/td&gt;&lt;td&gt;-&lt;/td&gt;&lt;td&gt;-&lt;/td&gt;&lt;td&gt;-&lt;/td&gt;&lt;td&gt;&lt;/td&gt;&lt;td&gt;-&lt;/td&gt;&lt;td&gt;-&lt;/td&gt;&lt;td&gt;-&lt;/td&gt;&lt;td&gt;-&lt;/td&gt;&lt;/tr&gt;&lt;tr&gt;&lt;td&gt;590717&lt;/td&gt;&lt;td&gt;ERKO Asiantuntijuuden kehittäminen apteekki- ja sairaalafarmasiassa&lt;/td&gt;&lt;td&gt;1 - 5 sp&lt;/td&gt;&lt;td&gt;-&lt;/td&gt;&lt;td&gt;-&lt;/td&gt;&lt;td&gt;-&lt;/td&gt;&lt;td&gt;&lt;/td&gt;&lt;td&gt;-&lt;/td&gt;&lt;td&gt;-&lt;/td&gt;&lt;td&gt;-&lt;/td&gt;&lt;td&gt;-&lt;/td&gt;&lt;/tr&gt;&lt;tr&gt;&lt;td&gt;590722&lt;/td&gt;&lt;td&gt;ERKO Asiantuntijuuden kehittäminen toisessa työympäristössä, residenssi&lt;/td&gt;&lt;td&gt;4 sp&lt;/td&gt;&lt;td&gt;-&lt;/td&gt;&lt;td&gt;-&lt;/td&gt;&lt;td&gt;-&lt;/td&gt;&lt;td&gt;&lt;/td&gt;&lt;td&gt;-&lt;/td&gt;&lt;td&gt;-&lt;/td&gt;&lt;td&gt;-&lt;/td&gt;&lt;td&gt;-&lt;/td&gt;&lt;/tr&gt;&lt;tr&gt;&lt;td&gt;590723&lt;/td&gt;&lt;td&gt;ERKO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sp&lt;/td&gt;&lt;td&gt;-&lt;/td&gt;&lt;td&gt;-&lt;/td&gt;&lt;td&gt;-&lt;/td&gt;&lt;td&gt;&lt;/td&gt;&lt;td&gt;-&lt;/td&gt;&lt;td&gt;-&lt;/td&gt;&lt;td&gt;-&lt;/td&gt;&lt;td&gt;-&lt;/td&gt;&lt;/tr&gt;&lt;tr&gt;&lt;td&gt;590724&lt;/td&gt;&lt;td&gt;ERKO Lääkehoidon kokonaisarviointi&lt;/td&gt;&lt;td&gt;5 sp&lt;/td&gt;&lt;td&gt;-&lt;/td&gt;&lt;td&gt;-&lt;/td&gt;&lt;td&gt;-&lt;/td&gt;&lt;td&gt;&lt;/td&gt;&lt;td&gt;-&lt;/td&gt;&lt;td&gt;-&lt;/td&gt;&lt;td&gt;-&lt;/td&gt;&lt;td&gt;-&lt;/td&gt;&lt;/tr&gt;&lt;tr&gt;&lt;td&gt;590725&lt;/td&gt;&lt;td&gt;ERKO Kliininen farmasia ja lääkehoito, syventävä osa, residenssi&lt;/td&gt;&lt;td&gt;6 sp&lt;/td&gt;&lt;td&gt;-&lt;/td&gt;&lt;td&gt;-&lt;/td&gt;&lt;td&gt;-&lt;/td&gt;&lt;td&gt;&lt;/td&gt;&lt;td&gt;-&lt;/td&gt;&lt;td&gt;-&lt;/td&gt;&lt;td&gt;-&lt;/td&gt;&lt;td&gt;-&lt;/td&gt;&lt;/tr&gt;&lt;tr&gt;&lt;td&gt;590726&lt;/td&gt;&lt;td&gt;ERKO Asiantuntijuuden kehittäminen apteekki- ja sairaalafarmasiassa, residenssi&lt;/td&gt;&lt;td&gt;6 sp&lt;/td&gt;&lt;td&gt;-&lt;/td&gt;&lt;td&gt;-&lt;/td&gt;&lt;td&gt;-&lt;/td&gt;&lt;td&gt;&lt;/td&gt;&lt;td&gt;-&lt;/td&gt;&lt;td&gt;-&lt;/td&gt;&lt;td&gt;-&lt;/td&gt;&lt;td&gt;-&lt;/td&gt;&lt;/tr&gt;&lt;tr&gt;&lt;td&gt;590727&lt;/td&gt;&lt;td&gt;ERKO Kehittämisprojekti&lt;/td&gt;&lt;td&gt;20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sp&lt;/td&gt;&lt;td&gt;-&lt;/td&gt;&lt;td&gt;-&lt;/td&gt;&lt;td&gt;-&lt;/td&gt;&lt;td&gt;&lt;/td&gt;&lt;td&gt;-&lt;/td&gt;&lt;td&gt;-&lt;/td&gt;&lt;td&gt;-&lt;/td&gt;&lt;td&gt;-&lt;/td&gt;&lt;/tr&gt;&lt;tr&gt;&lt;td&gt;590729&lt;/td&gt;&lt;td&gt;ERKO Teollisuusfarmasian tutkimusmenetelmät 1&lt;/td&gt;&lt;td&gt;4 sp&lt;/td&gt;&lt;td&gt;-&lt;/td&gt;&lt;td&gt;-&lt;/td&gt;&lt;td&gt;-&lt;/td&gt;&lt;td&gt;&lt;/td&gt;&lt;td&gt;-&lt;/td&gt;&lt;td&gt;-&lt;/td&gt;&lt;td&gt;-&lt;/td&gt;&lt;td&gt;-&lt;/td&gt;&lt;/tr&gt;&lt;tr&gt;&lt;td&gt;590730&lt;/td&gt;&lt;td&gt;ERKO Teollisuusfarmasian tutkimusmenetelmät 2&lt;/td&gt;&lt;td&gt;3 sp&lt;/td&gt;&lt;td&gt;-&lt;/td&gt;&lt;td&gt;-&lt;/td&gt;&lt;td&gt;-&lt;/td&gt;&lt;td&gt;&lt;/td&gt;&lt;td&gt;-&lt;/td&gt;&lt;td&gt;-&lt;/td&gt;&lt;td&gt;-&lt;/td&gt;&lt;td&gt;-&lt;/td&gt;&lt;/tr&gt;&lt;tr&gt;&lt;td&gt;590732&lt;/td&gt;&lt;td&gt;ERKO Yhteistyöllä kohti rationaalista lääkehoitoa&lt;/td&gt;&lt;td&gt;3 sp&lt;/td&gt;&lt;td&gt;-&lt;/td&gt;&lt;td&gt;-&lt;/td&gt;&lt;td&gt;-&lt;/td&gt;&lt;td&gt;&lt;/td&gt;&lt;td&gt;-&lt;/td&gt;&lt;td&gt;-&lt;/td&gt;&lt;td&gt;-&lt;/td&gt;&lt;td&gt;-&lt;/td&gt;&lt;/tr&gt;&lt;tr&gt;&lt;td&gt;590734&lt;/td&gt;&lt;td&gt;ERKO Farmasian asiantuntijuus ja strategiatyö sosiaali- ja terveydenhuollon toimintaympäristössä&lt;/td&gt;&lt;td&gt;3 sp&lt;/td&gt;&lt;td&gt;-&lt;/td&gt;&lt;td&gt;-&lt;/td&gt;&lt;td&gt;-&lt;/td&gt;&lt;td&gt;&lt;/td&gt;&lt;td&gt;-&lt;/td&gt;&lt;td&gt;-&lt;/td&gt;&lt;td&gt;-&lt;/td&gt;&lt;td&gt;-&lt;/td&gt;&lt;/tr&gt;&lt;tr&gt;&lt;td&gt;590735&lt;/td&gt;&lt;td&gt;ERKO Lääkehuollon palveluita asiakkaan parhaaksi&lt;/td&gt;&lt;td&gt;5 sp&lt;/td&gt;&lt;td&gt;1.-2. period&lt;/td&gt;&lt;td&gt;-&lt;/td&gt;&lt;td&gt;-&lt;/td&gt;&lt;td&gt;&lt;/td&gt;&lt;td&gt;-&lt;/td&gt;&lt;td&gt;-&lt;/td&gt;&lt;td&gt;-&lt;/td&gt;&lt;td&gt;-&lt;/td&gt;&lt;/tr&gt;&lt;tr&gt;&lt;td&gt;TEST001&lt;/td&gt;&lt;td&gt;Esimerkkitäyttö&lt;/td&gt;&lt;td&gt;5 sp&lt;/td&gt;&lt;td&gt;1. period&lt;/td&gt;&lt;td&gt;- - Material och uppgifter även på engelska&lt;/td&gt;&lt;td&gt;kontaktundervisning&lt;/td&gt;&lt;td&gt;Studiemoment är för både examensstuderande och en del av öppna universitetsstudier.&lt;/td&gt;&lt;td&gt;ja&lt;/td&gt;&lt;td&gt;ja&lt;/td&gt;&lt;td&gt;-&lt;/td&gt;&lt;td&gt;TEST501, TEST531&lt;/td&gt;&lt;/tr&gt;&lt;/tbody&gt;&lt;/table&gt;</t>
  </si>
  <si>
    <t>&lt;table&gt;&lt;thead&gt;&lt;tr&gt;&lt;th&gt;&lt;h5&gt;Code&lt;/h5&gt;&lt;/th&gt;&lt;th&gt;&lt;h5&gt;Course unit name&lt;/h5&gt;&lt;/th&gt;&lt;th&gt;&lt;h5&gt;Scope (cr)&lt;/h5&gt;&lt;/th&gt;&lt;th&gt;&lt;h5&gt;Teaching period&lt;/h5&gt;&lt;/th&gt;&lt;th&gt;&lt;h5&gt;Teaching language&lt;/h5&gt;&lt;/th&gt;&lt;th&gt;&lt;h5&gt;Form of teaching / Method of completion&lt;/h5&gt;&lt;/th&gt;&lt;th&gt;&lt;h5&gt;Open university studies&lt;/h5&gt;&lt;/th&gt;&lt;th&gt;&lt;h5&gt;Open to exchange students&lt;/h5&gt;&lt;/th&gt;&lt;th&gt;&lt;h5&gt;Open to other degree programmes&lt;/h5&gt;&lt;/th&gt;&lt;th&gt;&lt;h5&gt;Additional information on target groups&lt;/h5&gt;&lt;/th&gt;&lt;th&gt;&lt;h5&gt;Equivalences&lt;/h5&gt;&lt;/th&gt;&lt;/tr&gt;&lt;/thead&gt;&lt;tbody&gt;&lt;tr&gt;&lt;td&gt;590700&lt;/td&gt;&lt;td&gt;ERKO Henkilökohtainen oppimis- ja kehittymissuunnitelmatyöskentely (HOPKES) ja asiantuntijuuden kehittäminen työelämässä&lt;/td&gt;&lt;td&gt;2 cr&lt;/td&gt;&lt;td&gt;muu periodi - kirjoita tähän kenttään 5.-6.9.2024 opetuspäivät&lt;/td&gt;&lt;td&gt;Muu, kirjaa tieto tähän kenttään -kotimaiskielinen - monimuoto-opetus (sisältää lähi- ja etäopetusta)&lt;/td&gt;&lt;td&gt;30&lt;/td&gt;&lt;td&gt;Course unit is both for degree students and open university studies.&lt;/td&gt;&lt;td&gt;no&lt;/td&gt;&lt;td&gt;järjestetään ainoastaan apteekki- yes sairaalafarmasian erikoistumiskoulutuksen opiskelijoille&lt;/td&gt;&lt;td&gt; &lt;/td&gt;&lt;td&gt;Lähiopetusta yhteensä 18 h (5.-6.9.2024 klo 9-17 mutta tila tarvitaan klo 8-17. &lt;/td&gt;&lt;/tr&gt;&lt;tr&gt;&lt;td&gt;590701&lt;/td&gt;&lt;td&gt;ERKO Asiantuntijuuden kehittäminen toisessa työympäristössä&lt;/td&gt;&lt;td&gt;3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opetusta&lt;/td&gt;&lt;/tr&gt;&lt;tr&gt;&lt;td&gt;590702&lt;/td&gt;&lt;td&gt;ERKO Tutkimus- ja arviointimenetelmät&lt;/td&gt;&lt;td&gt;1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&lt;/td&gt;&lt;/tr&gt;&lt;tr&gt;&lt;td&gt;590703&lt;/td&gt;&lt;td&gt;ERKO Kehittämisprojekti&lt;/td&gt;&lt;td&gt;8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&lt;/td&gt;&lt;/tr&gt;&lt;tr&gt;&lt;td&gt;590704&lt;/td&gt;&lt;td&gt;ERKO Lääketeollisuuden ja jakelun toiminnot&lt;/td&gt;&lt;td&gt;3 cr&lt;/td&gt;&lt;td&gt;3. period&lt;/td&gt;&lt;td&gt;Finnish, Swedish, English - Completely in English (or multilingual)&lt;/td&gt;&lt;td&gt;including both contact and distance teaching (aka. blended teaching)&lt;/td&gt;&lt;td&gt;Course unit is only for degree students.&lt;/td&gt;&lt;td&gt;no&lt;/td&gt;&lt;td&gt;no&lt;/td&gt;&lt;td&gt;vain erko&lt;/td&gt;&lt;td&gt;-&lt;/td&gt;&lt;/tr&gt;&lt;tr&gt;&lt;td&gt;590705&lt;/td&gt;&lt;td&gt;ERKO Lääkehoidon arviointi ja kliininen farmasia&lt;/td&gt;&lt;td&gt;5 cr&lt;/td&gt;&lt;td&gt;muu periodi -  6.9.2024-13.4.2025 eli 1.-4.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27h (6.9.2024 orientaatiossa 1h mutta tila tarvitaan klo 8-17 sekä 10.-11.10.2024 klo 9-17 mutta tila tarvitaan klo 8-17. Verkkoseminaarit yhteensä 8 h (6.11.2024, 4.12.2024, 26.2.2025 2.4.2025 (klo 15-17). &lt;/td&gt;&lt;/tr&gt;&lt;tr&gt;&lt;td&gt;590706&lt;/td&gt;&lt;td&gt;ERKO Lääkitysturvallisuus&lt;/td&gt;&lt;td&gt;5 cr&lt;/td&gt;&lt;td&gt;muu periodi - 6.9.2024 -31.1.2025 eli 1.-3.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36h (6.9.2024 orientaatiossa 1h mutta tila tarvitaan klo 8-17) sekä 27.9.2024 klo 9-17 mutta tila tarvitaan klo 8-17 sekä 7.-8. 11.2024 klo 9-17 mutta tila tarvitaan klo 8-17) Verkkoseminaarit yhteensä 8h (12.9.2024 klo 16-17, 2.10.2024 klo 16-17, 15.1.2025 klo 14-17, 23.1.2025 klo 14-17)&lt;/td&gt;&lt;/tr&gt;&lt;tr&gt;&lt;td&gt;590707&lt;/td&gt;&lt;td&gt;ERKO Laatujohtaminen ja GMP/GDP&lt;/td&gt;&lt;td&gt;10 cr&lt;/td&gt;&lt;td&gt;-&lt;/td&gt;&lt;td&gt;-&lt;/td&gt;&lt;td&gt;-&lt;/td&gt;&lt;td&gt;&lt;/td&gt;&lt;td&gt;-&lt;/td&gt;&lt;td&gt;-&lt;/td&gt;&lt;td&gt;-&lt;/td&gt;&lt;td&gt;-&lt;/td&gt;&lt;/tr&gt;&lt;tr&gt;&lt;td&gt;590708&lt;/td&gt;&lt;td&gt;ERKO Lääkeinformaatio sosiaali- ja terveydenhuollossa&lt;/td&gt;&lt;td&gt;5 cr&lt;/td&gt;&lt;td&gt;muu periodi - 3.2.2025- 2.6.2025 eli 3.-4. period&lt;/td&gt;&lt;td&gt;No possibility to complete in English - etäopetus (sidottu kellonaikaan)&lt;/td&gt;&lt;td&gt;10&lt;/td&gt;&lt;td&gt;Course unit is both for degree students and open university studies.&lt;/td&gt;&lt;td&gt;no&lt;/td&gt;&lt;td&gt;järjestetään ainoastaan apteekki- yes sairaalafarmasian erikoistumiskoulutuksen opiskelijoille&lt;/td&gt;&lt;td&gt; &lt;/td&gt;&lt;td&gt;Verkkoseminaarit yhteensä 12,5h: 3.2.2025 klo 15-16.30, 11.4.2025 klo 9-17, 21.5.2025 klo 15-18&lt;/td&gt;&lt;/tr&gt;&lt;tr&gt;&lt;td&gt;590709&lt;/td&gt;&lt;td&gt;ERKO Riskilääkkeet&lt;/td&gt;&lt;td&gt;5 cr&lt;/td&gt;&lt;td&gt;ei järjestetä - joka toinen lukuvuosi järjestettävä&lt;/td&gt;&lt;td&gt;-&lt;/td&gt;&lt;td&gt; &lt;/td&gt;&lt;td&gt;Course unit is only for degree students.&lt;/td&gt;&lt;td&gt;-&lt;/td&gt;&lt;td&gt; &lt;/td&gt;&lt;td&gt; &lt;/td&gt;&lt;td&gt; &lt;/td&gt;&lt;/tr&gt;&lt;tr&gt;&lt;td&gt;590710&lt;/td&gt;&lt;td&gt;ERKO Kliininen farmasia ja lääkehoito, syventävä osa&lt;/td&gt;&lt;td&gt;5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opetusta&lt;/td&gt;&lt;/tr&gt;&lt;tr&gt;&lt;td&gt;590711&lt;/td&gt;&lt;td&gt;ERKO Apteekit terveydenhuollossa&lt;/td&gt;&lt;td&gt;5 cr&lt;/td&gt;&lt;td&gt;ei järjestetä - joka toinen lukuvuosi järjestettävä&lt;/td&gt;&lt;td&gt;-&lt;/td&gt;&lt;td&gt; &lt;/td&gt;&lt;td&gt;Course unit is only for degree students.&lt;/td&gt;&lt;td&gt;-&lt;/td&gt;&lt;td&gt; &lt;/td&gt;&lt;td&gt; &lt;/td&gt;&lt;td&gt; &lt;/td&gt;&lt;/tr&gt;&lt;tr&gt;&lt;td&gt;590712A&lt;/td&gt;&lt;td&gt;ERKO Pharmaceutical development, part I&lt;/td&gt;&lt;td&gt;5 cr&lt;/td&gt;&lt;td&gt;-&lt;/td&gt;&lt;td&gt;-&lt;/td&gt;&lt;td&gt;-&lt;/td&gt;&lt;td&gt;&lt;/td&gt;&lt;td&gt;-&lt;/td&gt;&lt;td&gt;-&lt;/td&gt;&lt;td&gt;-&lt;/td&gt;&lt;td&gt;-&lt;/td&gt;&lt;/tr&gt;&lt;tr&gt;&lt;td&gt;590712B&lt;/td&gt;&lt;td&gt;ERKO Pharmaceutical development, part II&lt;/td&gt;&lt;td&gt;5 cr&lt;/td&gt;&lt;td&gt;-&lt;/td&gt;&lt;td&gt;-&lt;/td&gt;&lt;td&gt;-&lt;/td&gt;&lt;td&gt;&lt;/td&gt;&lt;td&gt;-&lt;/td&gt;&lt;td&gt;-&lt;/td&gt;&lt;td&gt;-&lt;/td&gt;&lt;td&gt;-&lt;/td&gt;&lt;/tr&gt;&lt;tr&gt;&lt;td&gt;590713&lt;/td&gt;&lt;td&gt;ERKO Kliiniset lääkevalmisteet ja kliininen lääketutkimus&lt;/td&gt;&lt;td&gt;5 cr&lt;/td&gt;&lt;td&gt;-&lt;/td&gt;&lt;td&gt;-&lt;/td&gt;&lt;td&gt;-&lt;/td&gt;&lt;td&gt;&lt;/td&gt;&lt;td&gt;-&lt;/td&gt;&lt;td&gt;-&lt;/td&gt;&lt;td&gt;-&lt;/td&gt;&lt;td&gt;-&lt;/td&gt;&lt;/tr&gt;&lt;tr&gt;&lt;td&gt;590714&lt;/td&gt;&lt;td&gt;ERKO Lääketeollisuuden liiketalous ja markkinointi&lt;/td&gt;&lt;td&gt;5 cr&lt;/td&gt;&lt;td&gt;3.-4. period&lt;/td&gt;&lt;td&gt;- - Completely in English (or multilingual)&lt;/td&gt;&lt;td&gt;including both contact and distance teaching (aka. blended teaching)&lt;/td&gt;&lt;td&gt;Course unit is only for degree students.&lt;/td&gt;&lt;td&gt;yes&lt;/td&gt;&lt;td&gt;yes&lt;/td&gt;&lt;td&gt;-&lt;/td&gt;&lt;td&gt;PROV-912&lt;/td&gt;&lt;/tr&gt;&lt;tr&gt;&lt;td&gt;590717&lt;/td&gt;&lt;td&gt;ERKO Asiantuntijuuden kehittäminen apteekki- ja sairaalafarmasiassa&lt;/td&gt;&lt;td&gt;1 - 5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opetusta&lt;/td&gt;&lt;/tr&gt;&lt;tr&gt;&lt;td&gt;590724&lt;/td&gt;&lt;td&gt;ERKO Lääkehoidon kokonaisarviointi&lt;/td&gt;&lt;td&gt;5 cr&lt;/td&gt;&lt;td&gt;ei järjestetä - joka toinen lukuvuosi järjestettävä&lt;/td&gt;&lt;td&gt;-&lt;/td&gt;&lt;td&gt; &lt;/td&gt;&lt;td&gt;Course unit is only for degree students.&lt;/td&gt;&lt;td&gt;-&lt;/td&gt;&lt;td&gt; &lt;/td&gt;&lt;td&gt; &lt;/td&gt;&lt;td&gt; &lt;/td&gt;&lt;/tr&gt;&lt;tr&gt;&lt;td&gt;590727&lt;/td&gt;&lt;td&gt;ERKO Kehittämisprojekti&lt;/td&gt;&lt;td&gt;20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&lt;/td&gt;&lt;/tr&gt;&lt;tr&gt;&lt;td&gt;590728&lt;/td&gt;&lt;td&gt;ERKO Tutkimus- ja arviointimenetelmät, syventävä&lt;/td&gt;&lt;td&gt;4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&lt;/td&gt;&lt;/tr&gt;&lt;tr&gt;&lt;td&gt;590729&lt;/td&gt;&lt;td&gt;ERKO Teollisuusfarmasian tutkimusmenetelmät 1&lt;/td&gt;&lt;td&gt;4 cr&lt;/td&gt;&lt;td&gt;-&lt;/td&gt;&lt;td&gt;-&lt;/td&gt;&lt;td&gt;-&lt;/td&gt;&lt;td&gt;&lt;/td&gt;&lt;td&gt;-&lt;/td&gt;&lt;td&gt;-&lt;/td&gt;&lt;td&gt;-&lt;/td&gt;&lt;td&gt;-&lt;/td&gt;&lt;/tr&gt;&lt;tr&gt;&lt;td&gt;590730&lt;/td&gt;&lt;td&gt;ERKO Teollisuusfarmasian tutkimusmenetelmät 2&lt;/td&gt;&lt;td&gt;3 cr&lt;/td&gt;&lt;td&gt;-&lt;/td&gt;&lt;td&gt;-&lt;/td&gt;&lt;td&gt;-&lt;/td&gt;&lt;td&gt;&lt;/td&gt;&lt;td&gt;-&lt;/td&gt;&lt;td&gt;-&lt;/td&gt;&lt;td&gt;-&lt;/td&gt;&lt;td&gt;-&lt;/td&gt;&lt;/tr&gt;&lt;tr&gt;&lt;td&gt;590732&lt;/td&gt;&lt;td&gt;ERKO Yhteistyöllä kohti rationaalista lääkehoitoa&lt;/td&gt;&lt;td&gt;3 cr&lt;/td&gt;&lt;td&gt;ei järjestetä - joka toinen lukuvuosi järjestettävä&lt;/td&gt;&lt;td&gt;-&lt;/td&gt;&lt;td&gt; &lt;/td&gt;&lt;td&gt;Course unit is only for degree students.&lt;/td&gt;&lt;td&gt;-&lt;/td&gt;&lt;td&gt; &lt;/td&gt;&lt;td&gt; &lt;/td&gt;&lt;td&gt; &lt;/td&gt;&lt;/tr&gt;&lt;tr&gt;&lt;td&gt;590734&lt;/td&gt;&lt;td&gt;ERKO Farmasian asiantuntijuus ja strategiatyö sosiaali- ja terveydenhuollon toimintaympäristössä&lt;/td&gt;&lt;td&gt;3 cr&lt;/td&gt;&lt;td&gt;ei järjestetä - joka toinen lukuvuosi järjestettävä&lt;/td&gt;&lt;td&gt;-&lt;/td&gt;&lt;td&gt; &lt;/td&gt;&lt;td&gt;Course unit is only for degree students.&lt;/td&gt;&lt;td&gt;-&lt;/td&gt;&lt;td&gt; &lt;/td&gt;&lt;td&gt; &lt;/td&gt;&lt;td&gt; &lt;/td&gt;&lt;/tr&gt;&lt;tr&gt;&lt;td&gt;590735&lt;/td&gt;&lt;td&gt;ERKO Lääkehuollon palveluita asiakkaan parhaaksi&lt;/td&gt;&lt;td&gt;5 cr&lt;/td&gt;&lt;td&gt;muu periodi - 18.9.2024-29.4.2025 eli 1.-4. period&lt;/td&gt;&lt;td&gt;No possibility to complete in English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8h (22.11.2024 klo 9-16  mutta tila tarvitaan klo 8-16). Verkkoseminaarit yhteensä 4h (12.12.2024 klo 17-19, 30.1.2025 klo 17-19). &lt;/td&gt;&lt;/tr&gt;&lt;tr&gt;&lt;td&gt;TEST001&lt;/td&gt;&lt;td&gt;Esimerkkitäyttö&lt;/td&gt;&lt;td&gt;5 cr&lt;/td&gt;&lt;td&gt;1. period&lt;/td&gt;&lt;td&gt;- - Materials and assignments also in English&lt;/td&gt;&lt;td&gt;contact teaching&lt;/td&gt;&lt;td&gt;Course unit is both for degree students and open university studies.&lt;/td&gt;&lt;td&gt;yes&lt;/td&gt;&lt;td&gt;yes&lt;/td&gt;&lt;td&gt;-&lt;/td&gt;&lt;td&gt;TEST501, TEST531&lt;/td&gt;&lt;/tr&gt;&lt;/tbody&gt;&lt;/table&gt;</t>
  </si>
  <si>
    <r>
      <t xml:space="preserve">Alustavat opetusohjelmat kopioitavaksi Opiskelijan ohjeiden koodi-editoriin - </t>
    </r>
    <r>
      <rPr>
        <b/>
        <sz val="14"/>
        <color rgb="FFFF0000"/>
        <rFont val="Calibri"/>
        <family val="2"/>
        <scheme val="minor"/>
      </rPr>
      <t>pelkkä opetus</t>
    </r>
  </si>
  <si>
    <t>Alustava opetusohjelma: kaikki - sekä opetus, tentit että its. työskentely</t>
  </si>
  <si>
    <t>&lt;table&gt;&lt;thead&gt;&lt;tr&gt;&lt;th&gt;&lt;h5&gt;Koodi&lt;/h5&gt;&lt;/th&gt;&lt;th&gt;&lt;h5&gt;Toteutuksen nimi&lt;/h5&gt;&lt;/th&gt;&lt;th&gt;&lt;h5&gt;Laajuus (op)&lt;/h5&gt;&lt;/th&gt;&lt;th&gt;&lt;h5&gt;Opetusperiodi&lt;/h5&gt;&lt;/th&gt;&lt;th&gt;&lt;h5&gt;Opetuskieli&lt;/h5&gt;&lt;/th&gt;&lt;th&gt;&lt;h5&gt;Opetustapa&lt;/h5&gt;&lt;/th&gt;&lt;th&gt;&lt;h5&gt;Avointa opintotarjontaa&lt;/h5&gt;&lt;/th&gt;&lt;th&gt;&lt;h5&gt;Avoinna vaihto-opiskelijoille&lt;/h5&gt;&lt;/th&gt;&lt;th&gt;&lt;h5&gt;Avoinna muiden koulutusohjelmien opiskelijoille&lt;/h5&gt;&lt;/th&gt;&lt;th&gt;&lt;h5&gt;Lisätietoja kohderyhmistä&lt;/h5&gt;&lt;/th&gt;&lt;th&gt;&lt;h5&gt;Vastaavuudet&lt;/h5&gt;&lt;/th&gt;&lt;/tr&gt;&lt;/thead&gt;&lt;tbody&gt;&lt;tr&gt;&lt;td&gt;TEST001&lt;/td&gt;&lt;td&gt;Esimerkkitäyttö&lt;/td&gt;&lt;td&gt;5 op&lt;/td&gt;&lt;td&gt;1. periodi&lt;/td&gt;&lt;td&gt;- - Materiaali ja tehtävät myös englanniksi&lt;/td&gt;&lt;td&gt;lähiopetus&lt;/td&gt;&lt;td&gt;Toteutus on sekä tutkinto-opiskelijoille että osa avointa opintotarjontaa.&lt;/td&gt;&lt;td&gt;kyllä&lt;/td&gt;&lt;td&gt;kyllä&lt;/td&gt;&lt;td&gt;-&lt;/td&gt;&lt;td&gt;TEST501, TEST531&lt;/td&gt;&lt;/tr&gt;&lt;/tbody&gt;&lt;/table&gt;</t>
  </si>
  <si>
    <t>&lt;table&gt;&lt;thead&gt;&lt;tr&gt;&lt;th&gt;&lt;h5&gt;Kod&lt;/h5&gt;&lt;/th&gt;&lt;th&gt;&lt;h5&gt;Studiemomentets namn&lt;/h5&gt;&lt;/th&gt;&lt;th&gt;&lt;h5&gt;Omfattning (sp)&lt;/h5&gt;&lt;/th&gt;&lt;th&gt;&lt;h5&gt;Undervisningsperiod&lt;/h5&gt;&lt;/th&gt;&lt;th&gt;&lt;h5&gt;Undervisningsspråk&lt;/h5&gt;&lt;/th&gt;&lt;th&gt;&lt;h5&gt;Undervisningssätt&lt;/h5&gt;&lt;/th&gt;&lt;th&gt;&lt;h5&gt;Öppna universitetsstudier&lt;/h5&gt;&lt;/th&gt;&lt;th&gt;&lt;h5&gt;Öppet för utbytesstudenter&lt;/h5&gt;&lt;/th&gt;&lt;th&gt;&lt;h5&gt;Öppet för andra utbildningsprogram&lt;/h5&gt;&lt;/th&gt;&lt;th&gt;&lt;h5&gt;Tilläggsuppgifter om målgrupper&lt;/h5&gt;&lt;/th&gt;&lt;th&gt;&lt;h5&gt;Motsvarigheter&lt;/h5&gt;&lt;/th&gt;&lt;/tr&gt;&lt;/thead&gt;&lt;tbody&gt;&lt;tr&gt;&lt;td&gt;TEST001&lt;/td&gt;&lt;td&gt;Esimerkkitäyttö&lt;/td&gt;&lt;td&gt;5 sp&lt;/td&gt;&lt;td&gt;1. period&lt;/td&gt;&lt;td&gt;- - Material och uppgifter även på engelska&lt;/td&gt;&lt;td&gt;kontaktundervisning&lt;/td&gt;&lt;td&gt;Studiemoment är för både examensstuderande och en del av öppna universitetsstudier.&lt;/td&gt;&lt;td&gt;ja&lt;/td&gt;&lt;td&gt;ja&lt;/td&gt;&lt;td&gt;-&lt;/td&gt;&lt;td&gt;TEST501, TEST531&lt;/td&gt;&lt;/tr&gt;&lt;/tbody&gt;&lt;/table&gt;</t>
  </si>
  <si>
    <t>&lt;table&gt;&lt;thead&gt;&lt;tr&gt;&lt;th&gt;&lt;h5&gt;Code&lt;/h5&gt;&lt;/th&gt;&lt;th&gt;&lt;h5&gt;Course unit name&lt;/h5&gt;&lt;/th&gt;&lt;th&gt;&lt;h5&gt;Scope (cr)&lt;/h5&gt;&lt;/th&gt;&lt;th&gt;&lt;h5&gt;Teaching period&lt;/h5&gt;&lt;/th&gt;&lt;th&gt;&lt;h5&gt;Teaching language&lt;/h5&gt;&lt;/th&gt;&lt;th&gt;&lt;h5&gt;Form of teaching&lt;/h5&gt;&lt;/th&gt;&lt;th&gt;&lt;h5&gt;Open university studies&lt;/h5&gt;&lt;/th&gt;&lt;th&gt;&lt;h5&gt;Open to exchange students&lt;/h5&gt;&lt;/th&gt;&lt;th&gt;&lt;h5&gt;Open to other degree programmes&lt;/h5&gt;&lt;/th&gt;&lt;th&gt;&lt;h5&gt;Additional information on target groups&lt;/h5&gt;&lt;/th&gt;&lt;th&gt;&lt;h5&gt;Equivalences&lt;/h5&gt;&lt;/th&gt;&lt;/tr&gt;&lt;/thead&gt;&lt;tbody&gt;&lt;tr&gt;&lt;td&gt;TEST001&lt;/td&gt;&lt;td&gt;Esimerkkitäyttö&lt;/td&gt;&lt;td&gt;5 cr&lt;/td&gt;&lt;td&gt;1. period&lt;/td&gt;&lt;td&gt;- - Materials and assignments also in English&lt;/td&gt;&lt;td&gt;contact teaching&lt;/td&gt;&lt;td&gt;Course unit is both for degree students and open university studies.&lt;/td&gt;&lt;td&gt;yes&lt;/td&gt;&lt;td&gt;yes&lt;/td&gt;&lt;td&gt;-&lt;/td&gt;&lt;td&gt;TEST501, TEST531&lt;/td&gt;&lt;/tr&gt;&lt;/tbody&gt;&lt;/table&gt;</t>
  </si>
  <si>
    <r>
      <t xml:space="preserve">Alustavat opetusohjelmat kopioitavaksi Opiskelijan ohjeiden koodi-editoriin - </t>
    </r>
    <r>
      <rPr>
        <b/>
        <sz val="14"/>
        <color rgb="FFFF0000"/>
        <rFont val="Calibri"/>
        <family val="2"/>
        <scheme val="minor"/>
      </rPr>
      <t>pelkkä tentit ja its. työskentely</t>
    </r>
  </si>
  <si>
    <t>&lt;table&gt;&lt;thead&gt;&lt;tr&gt;&lt;th&gt;&lt;h5&gt;Koodi&lt;/h5&gt;&lt;/th&gt;&lt;th&gt;&lt;h5&gt;Toteutuksen nimi&lt;/h5&gt;&lt;/th&gt;&lt;th&gt;&lt;h5&gt;Laajuus (op)&lt;/h5&gt;&lt;/th&gt;&lt;th&gt;&lt;h5&gt;Opetusperiodi&lt;/h5&gt;&lt;/th&gt;&lt;th&gt;&lt;h5&gt;Opetuskieli&lt;/h5&gt;&lt;/th&gt;&lt;th&gt;&lt;h5&gt;Suoritustapa&lt;/h5&gt;&lt;/th&gt;&lt;th&gt;&lt;h5&gt;Avointa opintotarjontaa&lt;/h5&gt;&lt;/th&gt;&lt;th&gt;&lt;h5&gt;Avoinna vaihto-opiskelijoille&lt;/h5&gt;&lt;/th&gt;&lt;th&gt;&lt;h5&gt;Avoinna muiden koulutusohjelmien opiskelijoille&lt;/h5&gt;&lt;/th&gt;&lt;th&gt;&lt;h5&gt;Lisätietoja kohderyhmistä&lt;/h5&gt;&lt;/th&gt;&lt;th&gt;&lt;h5&gt;Vastaavuudet&lt;/h5&gt;&lt;/th&gt;&lt;/tr&gt;&lt;/thead&gt;&lt;tbody&gt;&lt;tr&gt;&lt;td&gt;590700&lt;/td&gt;&lt;td&gt;ERKO Henkilökohtainen oppimis- ja kehittymissuunnitelmatyöskentely (HOPKES) ja asiantuntijuuden kehittäminen työelämässä&lt;/td&gt;&lt;td&gt;2 op&lt;/td&gt;&lt;td&gt;1.-2. periodi&lt;/td&gt;&lt;td&gt;-&lt;/td&gt;&lt;td&gt;-&lt;/td&gt;&lt;td&gt;&lt;/td&gt;&lt;td&gt;-&lt;/td&gt;&lt;td&gt;-&lt;/td&gt;&lt;td&gt;-&lt;/td&gt;&lt;td&gt;-&lt;/td&gt;&lt;/tr&gt;&lt;tr&gt;&lt;td&gt;590701&lt;/td&gt;&lt;td&gt;ERKO Asiantuntijuuden kehittäminen toisessa työympäristössä&lt;/td&gt;&lt;td&gt;3 op&lt;/td&gt;&lt;td&gt;-&lt;/td&gt;&lt;td&gt;-&lt;/td&gt;&lt;td&gt;-&lt;/td&gt;&lt;td&gt;&lt;/td&gt;&lt;td&gt;-&lt;/td&gt;&lt;td&gt;-&lt;/td&gt;&lt;td&gt;-&lt;/td&gt;&lt;td&gt;-&lt;/td&gt;&lt;/tr&gt;&lt;tr&gt;&lt;td&gt;590702&lt;/td&gt;&lt;td&gt;ERKO Tutkimus- ja arviointimenetelmät&lt;/td&gt;&lt;td&gt;1 op&lt;/td&gt;&lt;td&gt;-&lt;/td&gt;&lt;td&gt;-&lt;/td&gt;&lt;td&gt;-&lt;/td&gt;&lt;td&gt;&lt;/td&gt;&lt;td&gt;-&lt;/td&gt;&lt;td&gt;-&lt;/td&gt;&lt;td&gt;-&lt;/td&gt;&lt;td&gt;-&lt;/td&gt;&lt;/tr&gt;&lt;tr&gt;&lt;td&gt;590703&lt;/td&gt;&lt;td&gt;ERKO Kehittämisprojekti&lt;/td&gt;&lt;td&gt;8 op&lt;/td&gt;&lt;td&gt;-&lt;/td&gt;&lt;td&gt;-&lt;/td&gt;&lt;td&gt;-&lt;/td&gt;&lt;td&gt;&lt;/td&gt;&lt;td&gt;-&lt;/td&gt;&lt;td&gt;-&lt;/td&gt;&lt;td&gt;-&lt;/td&gt;&lt;td&gt;-&lt;/td&gt;&lt;/tr&gt;&lt;tr&gt;&lt;td&gt;590704&lt;/td&gt;&lt;td&gt;ERKO Lääketeollisuuden ja jakelun toiminnot&lt;/td&gt;&lt;td&gt;3 op&lt;/td&gt;&lt;td&gt;-&lt;/td&gt;&lt;td&gt;-&lt;/td&gt;&lt;td&gt;-&lt;/td&gt;&lt;td&gt;&lt;/td&gt;&lt;td&gt;-&lt;/td&gt;&lt;td&gt;-&lt;/td&gt;&lt;td&gt;-&lt;/td&gt;&lt;td&gt;-&lt;/td&gt;&lt;/tr&gt;&lt;tr&gt;&lt;td&gt;590705&lt;/td&gt;&lt;td&gt;ERKO Lääkehoidon arviointi ja kliininen farmasia&lt;/td&gt;&lt;td&gt;5 op&lt;/td&gt;&lt;td&gt;-&lt;/td&gt;&lt;td&gt;-&lt;/td&gt;&lt;td&gt;-&lt;/td&gt;&lt;td&gt;&lt;/td&gt;&lt;td&gt;-&lt;/td&gt;&lt;td&gt;-&lt;/td&gt;&lt;td&gt;-&lt;/td&gt;&lt;td&gt;-&lt;/td&gt;&lt;/tr&gt;&lt;tr&gt;&lt;td&gt;590706&lt;/td&gt;&lt;td&gt;ERKO Lääkitysturvallisuus&lt;/td&gt;&lt;td&gt;5 op&lt;/td&gt;&lt;td&gt;-&lt;/td&gt;&lt;td&gt;-&lt;/td&gt;&lt;td&gt;-&lt;/td&gt;&lt;td&gt;&lt;/td&gt;&lt;td&gt;-&lt;/td&gt;&lt;td&gt;-&lt;/td&gt;&lt;td&gt;-&lt;/td&gt;&lt;td&gt;-&lt;/td&gt;&lt;/tr&gt;&lt;tr&gt;&lt;td&gt;590707&lt;/td&gt;&lt;td&gt;ERKO Laatujohtaminen ja GMP/GDP&lt;/td&gt;&lt;td&gt;10 op&lt;/td&gt;&lt;td&gt;-&lt;/td&gt;&lt;td&gt;-&lt;/td&gt;&lt;td&gt;-&lt;/td&gt;&lt;td&gt;&lt;/td&gt;&lt;td&gt;-&lt;/td&gt;&lt;td&gt;-&lt;/td&gt;&lt;td&gt;-&lt;/td&gt;&lt;td&gt;-&lt;/td&gt;&lt;/tr&gt;&lt;tr&gt;&lt;td&gt;590708&lt;/td&gt;&lt;td&gt;ERKO Lääkeinformaatio sosiaali- ja terveydenhuollossa&lt;/td&gt;&lt;td&gt;5 op&lt;/td&gt;&lt;td&gt;-&lt;/td&gt;&lt;td&gt;-&lt;/td&gt;&lt;td&gt;-&lt;/td&gt;&lt;td&gt;&lt;/td&gt;&lt;td&gt;-&lt;/td&gt;&lt;td&gt;-&lt;/td&gt;&lt;td&gt;-&lt;/td&gt;&lt;td&gt;-&lt;/td&gt;&lt;/tr&gt;&lt;tr&gt;&lt;td&gt;590709&lt;/td&gt;&lt;td&gt;ERKO Riskilääkkeet&lt;/td&gt;&lt;td&gt;5 op&lt;/td&gt;&lt;td&gt;-&lt;/td&gt;&lt;td&gt;-&lt;/td&gt;&lt;td&gt;-&lt;/td&gt;&lt;td&gt;&lt;/td&gt;&lt;td&gt;-&lt;/td&gt;&lt;td&gt;-&lt;/td&gt;&lt;td&gt;-&lt;/td&gt;&lt;td&gt;-&lt;/td&gt;&lt;/tr&gt;&lt;tr&gt;&lt;td&gt;590710&lt;/td&gt;&lt;td&gt;ERKO Kliininen farmasia ja lääkehoito, syventävä osa&lt;/td&gt;&lt;td&gt;5 op&lt;/td&gt;&lt;td&gt;-&lt;/td&gt;&lt;td&gt;-&lt;/td&gt;&lt;td&gt;-&lt;/td&gt;&lt;td&gt;&lt;/td&gt;&lt;td&gt;-&lt;/td&gt;&lt;td&gt;-&lt;/td&gt;&lt;td&gt;-&lt;/td&gt;&lt;td&gt;-&lt;/td&gt;&lt;/tr&gt;&lt;tr&gt;&lt;td&gt;590711&lt;/td&gt;&lt;td&gt;ERKO Apteekit terveydenhuollossa&lt;/td&gt;&lt;td&gt;5 op&lt;/td&gt;&lt;td&gt;-&lt;/td&gt;&lt;td&gt;-&lt;/td&gt;&lt;td&gt;-&lt;/td&gt;&lt;td&gt;&lt;/td&gt;&lt;td&gt;-&lt;/td&gt;&lt;td&gt;-&lt;/td&gt;&lt;td&gt;-&lt;/td&gt;&lt;td&gt;-&lt;/td&gt;&lt;/tr&gt;&lt;tr&gt;&lt;td&gt;590712A&lt;/td&gt;&lt;td&gt;ERKO Pharmaceutical development, part I&lt;/td&gt;&lt;td&gt;5 op&lt;/td&gt;&lt;td&gt;-&lt;/td&gt;&lt;td&gt;-&lt;/td&gt;&lt;td&gt;-&lt;/td&gt;&lt;td&gt;&lt;/td&gt;&lt;td&gt;-&lt;/td&gt;&lt;td&gt;-&lt;/td&gt;&lt;td&gt;-&lt;/td&gt;&lt;td&gt;-&lt;/td&gt;&lt;/tr&gt;&lt;tr&gt;&lt;td&gt;590712B&lt;/td&gt;&lt;td&gt;ERKO Pharmaceutical development, part II&lt;/td&gt;&lt;td&gt;5 op&lt;/td&gt;&lt;td&gt;-&lt;/td&gt;&lt;td&gt;-&lt;/td&gt;&lt;td&gt;-&lt;/td&gt;&lt;td&gt;&lt;/td&gt;&lt;td&gt;-&lt;/td&gt;&lt;td&gt;-&lt;/td&gt;&lt;td&gt;-&lt;/td&gt;&lt;td&gt;-&lt;/td&gt;&lt;/tr&gt;&lt;tr&gt;&lt;td&gt;590713&lt;/td&gt;&lt;td&gt;ERKO Kliiniset lääkevalmisteet ja kliininen lääketutkimus&lt;/td&gt;&lt;td&gt;5 op&lt;/td&gt;&lt;td&gt;-&lt;/td&gt;&lt;td&gt;-&lt;/td&gt;&lt;td&gt;-&lt;/td&gt;&lt;td&gt;&lt;/td&gt;&lt;td&gt;-&lt;/td&gt;&lt;td&gt;-&lt;/td&gt;&lt;td&gt;-&lt;/td&gt;&lt;td&gt;-&lt;/td&gt;&lt;/tr&gt;&lt;tr&gt;&lt;td&gt;590714&lt;/td&gt;&lt;td&gt;ERKO Lääketeollisuuden liiketalous ja markkinointi&lt;/td&gt;&lt;td&gt;5 op&lt;/td&gt;&lt;td&gt;-&lt;/td&gt;&lt;td&gt;-&lt;/td&gt;&lt;td&gt;-&lt;/td&gt;&lt;td&gt;&lt;/td&gt;&lt;td&gt;-&lt;/td&gt;&lt;td&gt;-&lt;/td&gt;&lt;td&gt;-&lt;/td&gt;&lt;td&gt;-&lt;/td&gt;&lt;/tr&gt;&lt;tr&gt;&lt;td&gt;590717&lt;/td&gt;&lt;td&gt;ERKO Asiantuntijuuden kehittäminen apteekki- ja sairaalafarmasiassa&lt;/td&gt;&lt;td&gt;1 - 5 op&lt;/td&gt;&lt;td&gt;-&lt;/td&gt;&lt;td&gt;-&lt;/td&gt;&lt;td&gt;-&lt;/td&gt;&lt;td&gt;&lt;/td&gt;&lt;td&gt;-&lt;/td&gt;&lt;td&gt;-&lt;/td&gt;&lt;td&gt;-&lt;/td&gt;&lt;td&gt;-&lt;/td&gt;&lt;/tr&gt;&lt;tr&gt;&lt;td&gt;590722&lt;/td&gt;&lt;td&gt;ERKO Asiantuntijuuden kehittäminen toisessa työympäristössä, residenssi&lt;/td&gt;&lt;td&gt;4 op&lt;/td&gt;&lt;td&gt;-&lt;/td&gt;&lt;td&gt;-&lt;/td&gt;&lt;td&gt;-&lt;/td&gt;&lt;td&gt;&lt;/td&gt;&lt;td&gt;-&lt;/td&gt;&lt;td&gt;-&lt;/td&gt;&lt;td&gt;-&lt;/td&gt;&lt;td&gt;-&lt;/td&gt;&lt;/tr&gt;&lt;tr&gt;&lt;td&gt;590723&lt;/td&gt;&lt;td&gt;ERKO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op&lt;/td&gt;&lt;td&gt;-&lt;/td&gt;&lt;td&gt;-&lt;/td&gt;&lt;td&gt;-&lt;/td&gt;&lt;td&gt;&lt;/td&gt;&lt;td&gt;-&lt;/td&gt;&lt;td&gt;-&lt;/td&gt;&lt;td&gt;-&lt;/td&gt;&lt;td&gt;-&lt;/td&gt;&lt;/tr&gt;&lt;tr&gt;&lt;td&gt;590724&lt;/td&gt;&lt;td&gt;ERKO Lääkehoidon kokonaisarviointi&lt;/td&gt;&lt;td&gt;5 op&lt;/td&gt;&lt;td&gt;-&lt;/td&gt;&lt;td&gt;-&lt;/td&gt;&lt;td&gt;-&lt;/td&gt;&lt;td&gt;&lt;/td&gt;&lt;td&gt;-&lt;/td&gt;&lt;td&gt;-&lt;/td&gt;&lt;td&gt;-&lt;/td&gt;&lt;td&gt;-&lt;/td&gt;&lt;/tr&gt;&lt;tr&gt;&lt;td&gt;590725&lt;/td&gt;&lt;td&gt;ERKO Kliininen farmasia ja lääkehoito, syventävä osa, residenssi&lt;/td&gt;&lt;td&gt;6 op&lt;/td&gt;&lt;td&gt;-&lt;/td&gt;&lt;td&gt;-&lt;/td&gt;&lt;td&gt;-&lt;/td&gt;&lt;td&gt;&lt;/td&gt;&lt;td&gt;-&lt;/td&gt;&lt;td&gt;-&lt;/td&gt;&lt;td&gt;-&lt;/td&gt;&lt;td&gt;-&lt;/td&gt;&lt;/tr&gt;&lt;tr&gt;&lt;td&gt;590726&lt;/td&gt;&lt;td&gt;ERKO Asiantuntijuuden kehittäminen apteekki- ja sairaalafarmasiassa, residenssi&lt;/td&gt;&lt;td&gt;6 op&lt;/td&gt;&lt;td&gt;-&lt;/td&gt;&lt;td&gt;-&lt;/td&gt;&lt;td&gt;-&lt;/td&gt;&lt;td&gt;&lt;/td&gt;&lt;td&gt;-&lt;/td&gt;&lt;td&gt;-&lt;/td&gt;&lt;td&gt;-&lt;/td&gt;&lt;td&gt;-&lt;/td&gt;&lt;/tr&gt;&lt;tr&gt;&lt;td&gt;590727&lt;/td&gt;&lt;td&gt;ERKO Kehittämisprojekti&lt;/td&gt;&lt;td&gt;20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op&lt;/td&gt;&lt;td&gt;-&lt;/td&gt;&lt;td&gt;-&lt;/td&gt;&lt;td&gt;-&lt;/td&gt;&lt;td&gt;&lt;/td&gt;&lt;td&gt;-&lt;/td&gt;&lt;td&gt;-&lt;/td&gt;&lt;td&gt;-&lt;/td&gt;&lt;td&gt;-&lt;/td&gt;&lt;/tr&gt;&lt;tr&gt;&lt;td&gt;590728&lt;/td&gt;&lt;td&gt;ERKO Tutkimus- ja arviointimenetelmät, syventävä&lt;/td&gt;&lt;td&gt;4 op&lt;/td&gt;&lt;td&gt;-&lt;/td&gt;&lt;td&gt;-&lt;/td&gt;&lt;td&gt;-&lt;/td&gt;&lt;td&gt;&lt;/td&gt;&lt;td&gt;-&lt;/td&gt;&lt;td&gt;-&lt;/td&gt;&lt;td&gt;-&lt;/td&gt;&lt;td&gt;-&lt;/td&gt;&lt;/tr&gt;&lt;tr&gt;&lt;td&gt;590729&lt;/td&gt;&lt;td&gt;ERKO Teollisuusfarmasian tutkimusmenetelmät 1&lt;/td&gt;&lt;td&gt;4 op&lt;/td&gt;&lt;td&gt;-&lt;/td&gt;&lt;td&gt;-&lt;/td&gt;&lt;td&gt;-&lt;/td&gt;&lt;td&gt;&lt;/td&gt;&lt;td&gt;-&lt;/td&gt;&lt;td&gt;-&lt;/td&gt;&lt;td&gt;-&lt;/td&gt;&lt;td&gt;-&lt;/td&gt;&lt;/tr&gt;&lt;tr&gt;&lt;td&gt;590730&lt;/td&gt;&lt;td&gt;ERKO Teollisuusfarmasian tutkimusmenetelmät 2&lt;/td&gt;&lt;td&gt;3 op&lt;/td&gt;&lt;td&gt;-&lt;/td&gt;&lt;td&gt;-&lt;/td&gt;&lt;td&gt;-&lt;/td&gt;&lt;td&gt;&lt;/td&gt;&lt;td&gt;-&lt;/td&gt;&lt;td&gt;-&lt;/td&gt;&lt;td&gt;-&lt;/td&gt;&lt;td&gt;-&lt;/td&gt;&lt;/tr&gt;&lt;tr&gt;&lt;td&gt;590732&lt;/td&gt;&lt;td&gt;ERKO Yhteistyöllä kohti rationaalista lääkehoitoa&lt;/td&gt;&lt;td&gt;3 op&lt;/td&gt;&lt;td&gt;-&lt;/td&gt;&lt;td&gt;-&lt;/td&gt;&lt;td&gt;-&lt;/td&gt;&lt;td&gt;&lt;/td&gt;&lt;td&gt;-&lt;/td&gt;&lt;td&gt;-&lt;/td&gt;&lt;td&gt;-&lt;/td&gt;&lt;td&gt;-&lt;/td&gt;&lt;/tr&gt;&lt;tr&gt;&lt;td&gt;590734&lt;/td&gt;&lt;td&gt;ERKO Farmasian asiantuntijuus ja strategiatyö sosiaali- ja terveydenhuollon toimintaympäristössä&lt;/td&gt;&lt;td&gt;3 op&lt;/td&gt;&lt;td&gt;-&lt;/td&gt;&lt;td&gt;-&lt;/td&gt;&lt;td&gt;-&lt;/td&gt;&lt;td&gt;&lt;/td&gt;&lt;td&gt;-&lt;/td&gt;&lt;td&gt;-&lt;/td&gt;&lt;td&gt;-&lt;/td&gt;&lt;td&gt;-&lt;/td&gt;&lt;/tr&gt;&lt;tr&gt;&lt;td&gt;590735&lt;/td&gt;&lt;td&gt;ERKO Lääkehuollon palveluita asiakkaan parhaaksi&lt;/td&gt;&lt;td&gt;5 op&lt;/td&gt;&lt;td&gt;1.-2. periodi&lt;/td&gt;&lt;td&gt;-&lt;/td&gt;&lt;td&gt;-&lt;/td&gt;&lt;td&gt;&lt;/td&gt;&lt;td&gt;-&lt;/td&gt;&lt;td&gt;-&lt;/td&gt;&lt;td&gt;-&lt;/td&gt;&lt;td&gt;-&lt;/td&gt;&lt;/tr&gt;&lt;/tbody&gt;&lt;/table&gt;</t>
  </si>
  <si>
    <t>&lt;table&gt;&lt;thead&gt;&lt;tr&gt;&lt;th&gt;&lt;h5&gt;Kod&lt;/h5&gt;&lt;/th&gt;&lt;th&gt;&lt;h5&gt;Studiemomentets namn&lt;/h5&gt;&lt;/th&gt;&lt;th&gt;&lt;h5&gt;Omfattning (sp)&lt;/h5&gt;&lt;/th&gt;&lt;th&gt;&lt;h5&gt;Undervisningsperiod&lt;/h5&gt;&lt;/th&gt;&lt;th&gt;&lt;h5&gt;Undervisningsspråk&lt;/h5&gt;&lt;/th&gt;&lt;th&gt;&lt;h5&gt;Prestationssätt&lt;/h5&gt;&lt;/th&gt;&lt;th&gt;&lt;h5&gt;Öppna universitetsstudier&lt;/h5&gt;&lt;/th&gt;&lt;th&gt;&lt;h5&gt;Öppet för utbytesstudenter&lt;/h5&gt;&lt;/th&gt;&lt;th&gt;&lt;h5&gt;Öppet för andra utbildningsprogram&lt;/h5&gt;&lt;/th&gt;&lt;th&gt;&lt;h5&gt;Tilläggsuppgifter om målgrupper&lt;/h5&gt;&lt;/th&gt;&lt;th&gt;&lt;h5&gt;Motsvarigheter&lt;/h5&gt;&lt;/th&gt;&lt;/tr&gt;&lt;/thead&gt;&lt;tbody&gt;&lt;tr&gt;&lt;td&gt;590700&lt;/td&gt;&lt;td&gt;ERKO Henkilökohtainen oppimis- ja kehittymissuunnitelmatyöskentely (HOPKES) ja asiantuntijuuden kehittäminen työelämässä&lt;/td&gt;&lt;td&gt;2 sp&lt;/td&gt;&lt;td&gt;1.-2. period&lt;/td&gt;&lt;td&gt;-&lt;/td&gt;&lt;td&gt;-&lt;/td&gt;&lt;td&gt;&lt;/td&gt;&lt;td&gt;-&lt;/td&gt;&lt;td&gt;-&lt;/td&gt;&lt;td&gt;-&lt;/td&gt;&lt;td&gt;-&lt;/td&gt;&lt;/tr&gt;&lt;tr&gt;&lt;td&gt;590701&lt;/td&gt;&lt;td&gt;ERKO Asiantuntijuuden kehittäminen toisessa työympäristössä&lt;/td&gt;&lt;td&gt;3 sp&lt;/td&gt;&lt;td&gt;-&lt;/td&gt;&lt;td&gt;-&lt;/td&gt;&lt;td&gt;-&lt;/td&gt;&lt;td&gt;&lt;/td&gt;&lt;td&gt;-&lt;/td&gt;&lt;td&gt;-&lt;/td&gt;&lt;td&gt;-&lt;/td&gt;&lt;td&gt;-&lt;/td&gt;&lt;/tr&gt;&lt;tr&gt;&lt;td&gt;590702&lt;/td&gt;&lt;td&gt;ERKO Tutkimus- ja arviointimenetelmät&lt;/td&gt;&lt;td&gt;1 sp&lt;/td&gt;&lt;td&gt;-&lt;/td&gt;&lt;td&gt;-&lt;/td&gt;&lt;td&gt;-&lt;/td&gt;&lt;td&gt;&lt;/td&gt;&lt;td&gt;-&lt;/td&gt;&lt;td&gt;-&lt;/td&gt;&lt;td&gt;-&lt;/td&gt;&lt;td&gt;-&lt;/td&gt;&lt;/tr&gt;&lt;tr&gt;&lt;td&gt;590703&lt;/td&gt;&lt;td&gt;ERKO Kehittämisprojekti&lt;/td&gt;&lt;td&gt;8 sp&lt;/td&gt;&lt;td&gt;-&lt;/td&gt;&lt;td&gt;-&lt;/td&gt;&lt;td&gt;-&lt;/td&gt;&lt;td&gt;&lt;/td&gt;&lt;td&gt;-&lt;/td&gt;&lt;td&gt;-&lt;/td&gt;&lt;td&gt;-&lt;/td&gt;&lt;td&gt;-&lt;/td&gt;&lt;/tr&gt;&lt;tr&gt;&lt;td&gt;590704&lt;/td&gt;&lt;td&gt;ERKO Lääketeollisuuden ja jakelun toiminnot&lt;/td&gt;&lt;td&gt;3 sp&lt;/td&gt;&lt;td&gt;-&lt;/td&gt;&lt;td&gt;-&lt;/td&gt;&lt;td&gt;-&lt;/td&gt;&lt;td&gt;&lt;/td&gt;&lt;td&gt;-&lt;/td&gt;&lt;td&gt;-&lt;/td&gt;&lt;td&gt;-&lt;/td&gt;&lt;td&gt;-&lt;/td&gt;&lt;/tr&gt;&lt;tr&gt;&lt;td&gt;590705&lt;/td&gt;&lt;td&gt;ERKO Lääkehoidon arviointi ja kliininen farmasia&lt;/td&gt;&lt;td&gt;5 sp&lt;/td&gt;&lt;td&gt;-&lt;/td&gt;&lt;td&gt;-&lt;/td&gt;&lt;td&gt;-&lt;/td&gt;&lt;td&gt;&lt;/td&gt;&lt;td&gt;-&lt;/td&gt;&lt;td&gt;-&lt;/td&gt;&lt;td&gt;-&lt;/td&gt;&lt;td&gt;-&lt;/td&gt;&lt;/tr&gt;&lt;tr&gt;&lt;td&gt;590706&lt;/td&gt;&lt;td&gt;ERKO Lääkitysturvallisuus&lt;/td&gt;&lt;td&gt;5 sp&lt;/td&gt;&lt;td&gt;-&lt;/td&gt;&lt;td&gt;-&lt;/td&gt;&lt;td&gt;-&lt;/td&gt;&lt;td&gt;&lt;/td&gt;&lt;td&gt;-&lt;/td&gt;&lt;td&gt;-&lt;/td&gt;&lt;td&gt;-&lt;/td&gt;&lt;td&gt;-&lt;/td&gt;&lt;/tr&gt;&lt;tr&gt;&lt;td&gt;590707&lt;/td&gt;&lt;td&gt;ERKO Laatujohtaminen ja GMP/GDP&lt;/td&gt;&lt;td&gt;10 sp&lt;/td&gt;&lt;td&gt;-&lt;/td&gt;&lt;td&gt;-&lt;/td&gt;&lt;td&gt;-&lt;/td&gt;&lt;td&gt;&lt;/td&gt;&lt;td&gt;-&lt;/td&gt;&lt;td&gt;-&lt;/td&gt;&lt;td&gt;-&lt;/td&gt;&lt;td&gt;-&lt;/td&gt;&lt;/tr&gt;&lt;tr&gt;&lt;td&gt;590708&lt;/td&gt;&lt;td&gt;ERKO Lääkeinformaatio sosiaali- ja terveydenhuollossa&lt;/td&gt;&lt;td&gt;5 sp&lt;/td&gt;&lt;td&gt;-&lt;/td&gt;&lt;td&gt;-&lt;/td&gt;&lt;td&gt;-&lt;/td&gt;&lt;td&gt;&lt;/td&gt;&lt;td&gt;-&lt;/td&gt;&lt;td&gt;-&lt;/td&gt;&lt;td&gt;-&lt;/td&gt;&lt;td&gt;-&lt;/td&gt;&lt;/tr&gt;&lt;tr&gt;&lt;td&gt;590709&lt;/td&gt;&lt;td&gt;ERKO Riskilääkkeet&lt;/td&gt;&lt;td&gt;5 sp&lt;/td&gt;&lt;td&gt;-&lt;/td&gt;&lt;td&gt;-&lt;/td&gt;&lt;td&gt;-&lt;/td&gt;&lt;td&gt;&lt;/td&gt;&lt;td&gt;-&lt;/td&gt;&lt;td&gt;-&lt;/td&gt;&lt;td&gt;-&lt;/td&gt;&lt;td&gt;-&lt;/td&gt;&lt;/tr&gt;&lt;tr&gt;&lt;td&gt;590710&lt;/td&gt;&lt;td&gt;ERKO Kliininen farmasia ja lääkehoito, syventävä osa&lt;/td&gt;&lt;td&gt;5 sp&lt;/td&gt;&lt;td&gt;-&lt;/td&gt;&lt;td&gt;-&lt;/td&gt;&lt;td&gt;-&lt;/td&gt;&lt;td&gt;&lt;/td&gt;&lt;td&gt;-&lt;/td&gt;&lt;td&gt;-&lt;/td&gt;&lt;td&gt;-&lt;/td&gt;&lt;td&gt;-&lt;/td&gt;&lt;/tr&gt;&lt;tr&gt;&lt;td&gt;590711&lt;/td&gt;&lt;td&gt;ERKO Apteekit terveydenhuollossa&lt;/td&gt;&lt;td&gt;5 sp&lt;/td&gt;&lt;td&gt;-&lt;/td&gt;&lt;td&gt;-&lt;/td&gt;&lt;td&gt;-&lt;/td&gt;&lt;td&gt;&lt;/td&gt;&lt;td&gt;-&lt;/td&gt;&lt;td&gt;-&lt;/td&gt;&lt;td&gt;-&lt;/td&gt;&lt;td&gt;-&lt;/td&gt;&lt;/tr&gt;&lt;tr&gt;&lt;td&gt;590712A&lt;/td&gt;&lt;td&gt;ERKO Pharmaceutical development, part I&lt;/td&gt;&lt;td&gt;5 sp&lt;/td&gt;&lt;td&gt;-&lt;/td&gt;&lt;td&gt;-&lt;/td&gt;&lt;td&gt;-&lt;/td&gt;&lt;td&gt;&lt;/td&gt;&lt;td&gt;-&lt;/td&gt;&lt;td&gt;-&lt;/td&gt;&lt;td&gt;-&lt;/td&gt;&lt;td&gt;-&lt;/td&gt;&lt;/tr&gt;&lt;tr&gt;&lt;td&gt;590712B&lt;/td&gt;&lt;td&gt;ERKO Pharmaceutical development, part II&lt;/td&gt;&lt;td&gt;5 sp&lt;/td&gt;&lt;td&gt;-&lt;/td&gt;&lt;td&gt;-&lt;/td&gt;&lt;td&gt;-&lt;/td&gt;&lt;td&gt;&lt;/td&gt;&lt;td&gt;-&lt;/td&gt;&lt;td&gt;-&lt;/td&gt;&lt;td&gt;-&lt;/td&gt;&lt;td&gt;-&lt;/td&gt;&lt;/tr&gt;&lt;tr&gt;&lt;td&gt;590713&lt;/td&gt;&lt;td&gt;ERKO Kliiniset lääkevalmisteet ja kliininen lääketutkimus&lt;/td&gt;&lt;td&gt;5 sp&lt;/td&gt;&lt;td&gt;-&lt;/td&gt;&lt;td&gt;-&lt;/td&gt;&lt;td&gt;-&lt;/td&gt;&lt;td&gt;&lt;/td&gt;&lt;td&gt;-&lt;/td&gt;&lt;td&gt;-&lt;/td&gt;&lt;td&gt;-&lt;/td&gt;&lt;td&gt;-&lt;/td&gt;&lt;/tr&gt;&lt;tr&gt;&lt;td&gt;590714&lt;/td&gt;&lt;td&gt;ERKO Lääketeollisuuden liiketalous ja markkinointi&lt;/td&gt;&lt;td&gt;5 sp&lt;/td&gt;&lt;td&gt;-&lt;/td&gt;&lt;td&gt;-&lt;/td&gt;&lt;td&gt;-&lt;/td&gt;&lt;td&gt;&lt;/td&gt;&lt;td&gt;-&lt;/td&gt;&lt;td&gt;-&lt;/td&gt;&lt;td&gt;-&lt;/td&gt;&lt;td&gt;-&lt;/td&gt;&lt;/tr&gt;&lt;tr&gt;&lt;td&gt;590717&lt;/td&gt;&lt;td&gt;ERKO Asiantuntijuuden kehittäminen apteekki- ja sairaalafarmasiassa&lt;/td&gt;&lt;td&gt;1 - 5 sp&lt;/td&gt;&lt;td&gt;-&lt;/td&gt;&lt;td&gt;-&lt;/td&gt;&lt;td&gt;-&lt;/td&gt;&lt;td&gt;&lt;/td&gt;&lt;td&gt;-&lt;/td&gt;&lt;td&gt;-&lt;/td&gt;&lt;td&gt;-&lt;/td&gt;&lt;td&gt;-&lt;/td&gt;&lt;/tr&gt;&lt;tr&gt;&lt;td&gt;590722&lt;/td&gt;&lt;td&gt;ERKO Asiantuntijuuden kehittäminen toisessa työympäristössä, residenssi&lt;/td&gt;&lt;td&gt;4 sp&lt;/td&gt;&lt;td&gt;-&lt;/td&gt;&lt;td&gt;-&lt;/td&gt;&lt;td&gt;-&lt;/td&gt;&lt;td&gt;&lt;/td&gt;&lt;td&gt;-&lt;/td&gt;&lt;td&gt;-&lt;/td&gt;&lt;td&gt;-&lt;/td&gt;&lt;td&gt;-&lt;/td&gt;&lt;/tr&gt;&lt;tr&gt;&lt;td&gt;590723&lt;/td&gt;&lt;td&gt;ERKO Henkilökohtainen oppimis- ja kehittymissuunnitelmatyöskentely (HOPKES) ja asiantuntijuuden kehittäminen työelämässä, residenssi&lt;/td&gt;&lt;td&gt;3 sp&lt;/td&gt;&lt;td&gt;-&lt;/td&gt;&lt;td&gt;-&lt;/td&gt;&lt;td&gt;-&lt;/td&gt;&lt;td&gt;&lt;/td&gt;&lt;td&gt;-&lt;/td&gt;&lt;td&gt;-&lt;/td&gt;&lt;td&gt;-&lt;/td&gt;&lt;td&gt;-&lt;/td&gt;&lt;/tr&gt;&lt;tr&gt;&lt;td&gt;590724&lt;/td&gt;&lt;td&gt;ERKO Lääkehoidon kokonaisarviointi&lt;/td&gt;&lt;td&gt;5 sp&lt;/td&gt;&lt;td&gt;-&lt;/td&gt;&lt;td&gt;-&lt;/td&gt;&lt;td&gt;-&lt;/td&gt;&lt;td&gt;&lt;/td&gt;&lt;td&gt;-&lt;/td&gt;&lt;td&gt;-&lt;/td&gt;&lt;td&gt;-&lt;/td&gt;&lt;td&gt;-&lt;/td&gt;&lt;/tr&gt;&lt;tr&gt;&lt;td&gt;590725&lt;/td&gt;&lt;td&gt;ERKO Kliininen farmasia ja lääkehoito, syventävä osa, residenssi&lt;/td&gt;&lt;td&gt;6 sp&lt;/td&gt;&lt;td&gt;-&lt;/td&gt;&lt;td&gt;-&lt;/td&gt;&lt;td&gt;-&lt;/td&gt;&lt;td&gt;&lt;/td&gt;&lt;td&gt;-&lt;/td&gt;&lt;td&gt;-&lt;/td&gt;&lt;td&gt;-&lt;/td&gt;&lt;td&gt;-&lt;/td&gt;&lt;/tr&gt;&lt;tr&gt;&lt;td&gt;590726&lt;/td&gt;&lt;td&gt;ERKO Asiantuntijuuden kehittäminen apteekki- ja sairaalafarmasiassa, residenssi&lt;/td&gt;&lt;td&gt;6 sp&lt;/td&gt;&lt;td&gt;-&lt;/td&gt;&lt;td&gt;-&lt;/td&gt;&lt;td&gt;-&lt;/td&gt;&lt;td&gt;&lt;/td&gt;&lt;td&gt;-&lt;/td&gt;&lt;td&gt;-&lt;/td&gt;&lt;td&gt;-&lt;/td&gt;&lt;td&gt;-&lt;/td&gt;&lt;/tr&gt;&lt;tr&gt;&lt;td&gt;590727&lt;/td&gt;&lt;td&gt;ERKO Kehittämisprojekti&lt;/td&gt;&lt;td&gt;20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sp&lt;/td&gt;&lt;td&gt;-&lt;/td&gt;&lt;td&gt;-&lt;/td&gt;&lt;td&gt;-&lt;/td&gt;&lt;td&gt;&lt;/td&gt;&lt;td&gt;-&lt;/td&gt;&lt;td&gt;-&lt;/td&gt;&lt;td&gt;-&lt;/td&gt;&lt;td&gt;-&lt;/td&gt;&lt;/tr&gt;&lt;tr&gt;&lt;td&gt;590728&lt;/td&gt;&lt;td&gt;ERKO Tutkimus- ja arviointimenetelmät, syventävä&lt;/td&gt;&lt;td&gt;4 sp&lt;/td&gt;&lt;td&gt;-&lt;/td&gt;&lt;td&gt;-&lt;/td&gt;&lt;td&gt;-&lt;/td&gt;&lt;td&gt;&lt;/td&gt;&lt;td&gt;-&lt;/td&gt;&lt;td&gt;-&lt;/td&gt;&lt;td&gt;-&lt;/td&gt;&lt;td&gt;-&lt;/td&gt;&lt;/tr&gt;&lt;tr&gt;&lt;td&gt;590729&lt;/td&gt;&lt;td&gt;ERKO Teollisuusfarmasian tutkimusmenetelmät 1&lt;/td&gt;&lt;td&gt;4 sp&lt;/td&gt;&lt;td&gt;-&lt;/td&gt;&lt;td&gt;-&lt;/td&gt;&lt;td&gt;-&lt;/td&gt;&lt;td&gt;&lt;/td&gt;&lt;td&gt;-&lt;/td&gt;&lt;td&gt;-&lt;/td&gt;&lt;td&gt;-&lt;/td&gt;&lt;td&gt;-&lt;/td&gt;&lt;/tr&gt;&lt;tr&gt;&lt;td&gt;590730&lt;/td&gt;&lt;td&gt;ERKO Teollisuusfarmasian tutkimusmenetelmät 2&lt;/td&gt;&lt;td&gt;3 sp&lt;/td&gt;&lt;td&gt;-&lt;/td&gt;&lt;td&gt;-&lt;/td&gt;&lt;td&gt;-&lt;/td&gt;&lt;td&gt;&lt;/td&gt;&lt;td&gt;-&lt;/td&gt;&lt;td&gt;-&lt;/td&gt;&lt;td&gt;-&lt;/td&gt;&lt;td&gt;-&lt;/td&gt;&lt;/tr&gt;&lt;tr&gt;&lt;td&gt;590732&lt;/td&gt;&lt;td&gt;ERKO Yhteistyöllä kohti rationaalista lääkehoitoa&lt;/td&gt;&lt;td&gt;3 sp&lt;/td&gt;&lt;td&gt;-&lt;/td&gt;&lt;td&gt;-&lt;/td&gt;&lt;td&gt;-&lt;/td&gt;&lt;td&gt;&lt;/td&gt;&lt;td&gt;-&lt;/td&gt;&lt;td&gt;-&lt;/td&gt;&lt;td&gt;-&lt;/td&gt;&lt;td&gt;-&lt;/td&gt;&lt;/tr&gt;&lt;tr&gt;&lt;td&gt;590734&lt;/td&gt;&lt;td&gt;ERKO Farmasian asiantuntijuus ja strategiatyö sosiaali- ja terveydenhuollon toimintaympäristössä&lt;/td&gt;&lt;td&gt;3 sp&lt;/td&gt;&lt;td&gt;-&lt;/td&gt;&lt;td&gt;-&lt;/td&gt;&lt;td&gt;-&lt;/td&gt;&lt;td&gt;&lt;/td&gt;&lt;td&gt;-&lt;/td&gt;&lt;td&gt;-&lt;/td&gt;&lt;td&gt;-&lt;/td&gt;&lt;td&gt;-&lt;/td&gt;&lt;/tr&gt;&lt;tr&gt;&lt;td&gt;590735&lt;/td&gt;&lt;td&gt;ERKO Lääkehuollon palveluita asiakkaan parhaaksi&lt;/td&gt;&lt;td&gt;5 sp&lt;/td&gt;&lt;td&gt;1.-2. period&lt;/td&gt;&lt;td&gt;-&lt;/td&gt;&lt;td&gt;-&lt;/td&gt;&lt;td&gt;&lt;/td&gt;&lt;td&gt;-&lt;/td&gt;&lt;td&gt;-&lt;/td&gt;&lt;td&gt;-&lt;/td&gt;&lt;td&gt;-&lt;/td&gt;&lt;/tr&gt;&lt;/tbody&gt;&lt;/table&gt;</t>
  </si>
  <si>
    <t>&lt;table&gt;&lt;thead&gt;&lt;tr&gt;&lt;th&gt;&lt;h5&gt;Code&lt;/h5&gt;&lt;/th&gt;&lt;th&gt;&lt;h5&gt;Course unit name&lt;/h5&gt;&lt;/th&gt;&lt;th&gt;&lt;h5&gt;Scope (cr)&lt;/h5&gt;&lt;/th&gt;&lt;th&gt;&lt;h5&gt;Teaching period&lt;/h5&gt;&lt;/th&gt;&lt;th&gt;&lt;h5&gt;Teaching language&lt;/h5&gt;&lt;/th&gt;&lt;th&gt;&lt;h5&gt;Method of completion&lt;/h5&gt;&lt;/th&gt;&lt;th&gt;&lt;h5&gt;Open university studies&lt;/h5&gt;&lt;/th&gt;&lt;th&gt;&lt;h5&gt;Open to exchange students&lt;/h5&gt;&lt;/th&gt;&lt;th&gt;&lt;h5&gt;Open to other degree programmes&lt;/h5&gt;&lt;/th&gt;&lt;th&gt;&lt;h5&gt;Additional information on target groups&lt;/h5&gt;&lt;/th&gt;&lt;th&gt;&lt;h5&gt;Equivalences&lt;/h5&gt;&lt;/th&gt;&lt;/tr&gt;&lt;/thead&gt;&lt;tbody&gt;&lt;tr&gt;&lt;td&gt;590700&lt;/td&gt;&lt;td&gt;ERKO Henkilökohtainen oppimis- ja kehittymissuunnitelmatyöskentely (HOPKES) ja asiantuntijuuden kehittäminen työelämässä&lt;/td&gt;&lt;td&gt;2 cr&lt;/td&gt;&lt;td&gt;muu periodi - kirjoita tähän kenttään 5.-6.9.2024 opetuspäivät&lt;/td&gt;&lt;td&gt;Muu, kirjaa tieto tähän kenttään -kotimaiskielinen - monimuoto-opetus (sisältää lähi- ja etäopetusta)&lt;/td&gt;&lt;td&gt;30&lt;/td&gt;&lt;td&gt;Course unit is both for degree students and open university studies.&lt;/td&gt;&lt;td&gt;no&lt;/td&gt;&lt;td&gt;järjestetään ainoastaan apteekki- yes sairaalafarmasian erikoistumiskoulutuksen opiskelijoille&lt;/td&gt;&lt;td&gt; &lt;/td&gt;&lt;td&gt;Lähiopetusta yhteensä 18 h (5.-6.9.2024 klo 9-17 mutta tila tarvitaan klo 8-17. &lt;/td&gt;&lt;/tr&gt;&lt;tr&gt;&lt;td&gt;590701&lt;/td&gt;&lt;td&gt;ERKO Asiantuntijuuden kehittäminen toisessa työympäristössä&lt;/td&gt;&lt;td&gt;3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opetusta&lt;/td&gt;&lt;/tr&gt;&lt;tr&gt;&lt;td&gt;590702&lt;/td&gt;&lt;td&gt;ERKO Tutkimus- ja arviointimenetelmät&lt;/td&gt;&lt;td&gt;1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&lt;/td&gt;&lt;/tr&gt;&lt;tr&gt;&lt;td&gt;590703&lt;/td&gt;&lt;td&gt;ERKO Kehittämisprojekti&lt;/td&gt;&lt;td&gt;8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&lt;/td&gt;&lt;/tr&gt;&lt;tr&gt;&lt;td&gt;590704&lt;/td&gt;&lt;td&gt;ERKO Lääketeollisuuden ja jakelun toiminnot&lt;/td&gt;&lt;td&gt;3 cr&lt;/td&gt;&lt;td&gt;3. period&lt;/td&gt;&lt;td&gt;Finnish, Swedish, English - Completely in English (or multilingual)&lt;/td&gt;&lt;td&gt;including both contact and distance teaching (aka. blended teaching)&lt;/td&gt;&lt;td&gt;Course unit is only for degree students.&lt;/td&gt;&lt;td&gt;no&lt;/td&gt;&lt;td&gt;no&lt;/td&gt;&lt;td&gt;vain erko&lt;/td&gt;&lt;td&gt;-&lt;/td&gt;&lt;/tr&gt;&lt;tr&gt;&lt;td&gt;590705&lt;/td&gt;&lt;td&gt;ERKO Lääkehoidon arviointi ja kliininen farmasia&lt;/td&gt;&lt;td&gt;5 cr&lt;/td&gt;&lt;td&gt;muu periodi -  6.9.2024-13.4.2025 eli 1.-4.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27h (6.9.2024 orientaatiossa 1h mutta tila tarvitaan klo 8-17 sekä 10.-11.10.2024 klo 9-17 mutta tila tarvitaan klo 8-17. Verkkoseminaarit yhteensä 8 h (6.11.2024, 4.12.2024, 26.2.2025 2.4.2025 (klo 15-17). &lt;/td&gt;&lt;/tr&gt;&lt;tr&gt;&lt;td&gt;590706&lt;/td&gt;&lt;td&gt;ERKO Lääkitysturvallisuus&lt;/td&gt;&lt;td&gt;5 cr&lt;/td&gt;&lt;td&gt;muu periodi - 6.9.2024 -31.1.2025 eli 1.-3. period&lt;/td&gt;&lt;td&gt;No possibility to complete in English - monimuoto-opetus (sisältää lähi- ja etäopetusta)&lt;/td&gt;&lt;td&gt;35&lt;/td&gt;&lt;td&gt;Course unit is both for degree students and open university studies.&lt;/td&gt;&lt;td&gt;no&lt;/td&gt;&lt;td&gt;järjestetään ainoastaan apteekki- yes sairaalafarmasian erikoistumiskoulutuksen opiskelijoille&lt;/td&gt;&lt;td&gt; &lt;/td&gt;&lt;td&gt;Lähiopetusta yhteensä 36h (6.9.2024 orientaatiossa 1h mutta tila tarvitaan klo 8-17) sekä 27.9.2024 klo 9-17 mutta tila tarvitaan klo 8-17 sekä 7.-8. 11.2024 klo 9-17 mutta tila tarvitaan klo 8-17) Verkkoseminaarit yhteensä 8h (12.9.2024 klo 16-17, 2.10.2024 klo 16-17, 15.1.2025 klo 14-17, 23.1.2025 klo 14-17)&lt;/td&gt;&lt;/tr&gt;&lt;tr&gt;&lt;td&gt;590707&lt;/td&gt;&lt;td&gt;ERKO Laatujohtaminen ja GMP/GDP&lt;/td&gt;&lt;td&gt;10 cr&lt;/td&gt;&lt;td&gt;-&lt;/td&gt;&lt;td&gt;-&lt;/td&gt;&lt;td&gt;-&lt;/td&gt;&lt;td&gt;&lt;/td&gt;&lt;td&gt;-&lt;/td&gt;&lt;td&gt;-&lt;/td&gt;&lt;td&gt;-&lt;/td&gt;&lt;td&gt;-&lt;/td&gt;&lt;/tr&gt;&lt;tr&gt;&lt;td&gt;590708&lt;/td&gt;&lt;td&gt;ERKO Lääkeinformaatio sosiaali- ja terveydenhuollossa&lt;/td&gt;&lt;td&gt;5 cr&lt;/td&gt;&lt;td&gt;muu periodi - 3.2.2025- 2.6.2025 eli 3.-4. period&lt;/td&gt;&lt;td&gt;No possibility to complete in English - etäopetus (sidottu kellonaikaan)&lt;/td&gt;&lt;td&gt;10&lt;/td&gt;&lt;td&gt;Course unit is both for degree students and open university studies.&lt;/td&gt;&lt;td&gt;no&lt;/td&gt;&lt;td&gt;järjestetään ainoastaan apteekki- yes sairaalafarmasian erikoistumiskoulutuksen opiskelijoille&lt;/td&gt;&lt;td&gt; &lt;/td&gt;&lt;td&gt;Verkkoseminaarit yhteensä 12,5h: 3.2.2025 klo 15-16.30, 11.4.2025 klo 9-17, 21.5.2025 klo 15-18&lt;/td&gt;&lt;/tr&gt;&lt;tr&gt;&lt;td&gt;590709&lt;/td&gt;&lt;td&gt;ERKO Riskilääkkeet&lt;/td&gt;&lt;td&gt;5 cr&lt;/td&gt;&lt;td&gt;ei järjestetä - joka toinen lukuvuosi järjestettävä&lt;/td&gt;&lt;td&gt;-&lt;/td&gt;&lt;td&gt; &lt;/td&gt;&lt;td&gt;Course unit is only for degree students.&lt;/td&gt;&lt;td&gt;-&lt;/td&gt;&lt;td&gt; &lt;/td&gt;&lt;td&gt; &lt;/td&gt;&lt;td&gt; &lt;/td&gt;&lt;/tr&gt;&lt;tr&gt;&lt;td&gt;590710&lt;/td&gt;&lt;td&gt;ERKO Kliininen farmasia ja lääkehoito, syventävä osa&lt;/td&gt;&lt;td&gt;5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opetusta&lt;/td&gt;&lt;/tr&gt;&lt;tr&gt;&lt;td&gt;590711&lt;/td&gt;&lt;td&gt;ERKO Apteekit terveydenhuollossa&lt;/td&gt;&lt;td&gt;5 cr&lt;/td&gt;&lt;td&gt;ei järjestetä - joka toinen lukuvuosi järjestettävä&lt;/td&gt;&lt;td&gt;-&lt;/td&gt;&lt;td&gt; &lt;/td&gt;&lt;td&gt;Course unit is only for degree students.&lt;/td&gt;&lt;td&gt;-&lt;/td&gt;&lt;td&gt; &lt;/td&gt;&lt;td&gt; &lt;/td&gt;&lt;td&gt; &lt;/td&gt;&lt;/tr&gt;&lt;tr&gt;&lt;td&gt;590712A&lt;/td&gt;&lt;td&gt;ERKO Pharmaceutical development, part I&lt;/td&gt;&lt;td&gt;5 cr&lt;/td&gt;&lt;td&gt;-&lt;/td&gt;&lt;td&gt;-&lt;/td&gt;&lt;td&gt;-&lt;/td&gt;&lt;td&gt;&lt;/td&gt;&lt;td&gt;-&lt;/td&gt;&lt;td&gt;-&lt;/td&gt;&lt;td&gt;-&lt;/td&gt;&lt;td&gt;-&lt;/td&gt;&lt;/tr&gt;&lt;tr&gt;&lt;td&gt;590712B&lt;/td&gt;&lt;td&gt;ERKO Pharmaceutical development, part II&lt;/td&gt;&lt;td&gt;5 cr&lt;/td&gt;&lt;td&gt;-&lt;/td&gt;&lt;td&gt;-&lt;/td&gt;&lt;td&gt;-&lt;/td&gt;&lt;td&gt;&lt;/td&gt;&lt;td&gt;-&lt;/td&gt;&lt;td&gt;-&lt;/td&gt;&lt;td&gt;-&lt;/td&gt;&lt;td&gt;-&lt;/td&gt;&lt;/tr&gt;&lt;tr&gt;&lt;td&gt;590713&lt;/td&gt;&lt;td&gt;ERKO Kliiniset lääkevalmisteet ja kliininen lääketutkimus&lt;/td&gt;&lt;td&gt;5 cr&lt;/td&gt;&lt;td&gt;-&lt;/td&gt;&lt;td&gt;-&lt;/td&gt;&lt;td&gt;-&lt;/td&gt;&lt;td&gt;&lt;/td&gt;&lt;td&gt;-&lt;/td&gt;&lt;td&gt;-&lt;/td&gt;&lt;td&gt;-&lt;/td&gt;&lt;td&gt;-&lt;/td&gt;&lt;/tr&gt;&lt;tr&gt;&lt;td&gt;590714&lt;/td&gt;&lt;td&gt;ERKO Lääketeollisuuden liiketalous ja markkinointi&lt;/td&gt;&lt;td&gt;5 cr&lt;/td&gt;&lt;td&gt;3.-4. period&lt;/td&gt;&lt;td&gt;- - Completely in English (or multilingual)&lt;/td&gt;&lt;td&gt;including both contact and distance teaching (aka. blended teaching)&lt;/td&gt;&lt;td&gt;Course unit is only for degree students.&lt;/td&gt;&lt;td&gt;yes&lt;/td&gt;&lt;td&gt;yes&lt;/td&gt;&lt;td&gt;-&lt;/td&gt;&lt;td&gt;PROV-912&lt;/td&gt;&lt;/tr&gt;&lt;tr&gt;&lt;td&gt;590717&lt;/td&gt;&lt;td&gt;ERKO Asiantuntijuuden kehittäminen apteekki- ja sairaalafarmasiassa&lt;/td&gt;&lt;td&gt;1 - 5 cr&lt;/td&gt;&lt;td&gt;muu periodi - kirjoita tähän kenttään. Järjestetään yksilöllisesti, ei tilanvaatimuksia&lt;/td&gt;&lt;td&gt;Muu, kirjaa tieto tähän kenttään -kotimaiskielinen - verkko-opetus (ei sidottu kellonaikaan)&lt;/td&gt;&lt;td&gt; &lt;/td&gt;&lt;td&gt;Course unit is both for degree students and open university studies.&lt;/td&gt;&lt;td&gt;no&lt;/td&gt;&lt;td&gt;järjestetään ainoastaan apteekki- yes sairaalafarmasian erikoistumiskoulutuksen opiskelijoille&lt;/td&gt;&lt;td&gt; &lt;/td&gt;&lt;td&gt;ei opetusta&lt;/td&gt;&lt;/tr&gt;&lt;tr&gt;&lt;td&gt;590724&lt;/td&gt;&lt;td&gt;ERKO Lääkehoidon kokonaisarviointi&lt;/td&gt;&lt;td&gt;5 cr&lt;/td&gt;&lt;td&gt;ei järjestetä - joka toinen lukuvuosi järjestettävä&lt;/td&gt;&lt;td&gt;-&lt;/td&gt;&lt;td&gt; &lt;/td&gt;&lt;td&gt;Course unit is only for degree students.&lt;/td&gt;&lt;td&gt;-&lt;/td&gt;&lt;td&gt; &lt;/td&gt;&lt;td&gt; &lt;/td&gt;&lt;td&gt; &lt;/td&gt;&lt;/tr&gt;&lt;tr&gt;&lt;td&gt;590727&lt;/td&gt;&lt;td&gt;ERKO Kehittämisprojekti&lt;/td&gt;&lt;td&gt;20 cr&lt;/td&gt;&lt;td&gt;muu periodi - kirjoita tähän kenttään. Järjestetään yksilöllisesti, ei tilanvaatimuksia&lt;/td&gt;&lt;td&gt;Muu,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&lt;/td&gt;&lt;/tr&gt;&lt;tr&gt;&lt;td&gt;590728&lt;/td&gt;&lt;td&gt;ERKO Tutkimus- ja arviointimenetelmät, syventävä&lt;/td&gt;&lt;td&gt;4 cr&lt;/td&gt;&lt;td&gt;muu periodi - periodi 2-4. Alkaa 2.12.2024 ja loppuu 23.5.2025  &lt;/td&gt;&lt;td&gt;Muu, kirjaa tieto tähän kenttään -kotimaiskielinen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27h (24.1.2025 klo 9-17 mutta tila tarvitaan klo 8-17, 22.-23.5.2025  klo 9-17 mutta tila tarvitaan klo 8-17) Verkkoseminaarit yhteensä 8 h (12.2.2025, 12.3.2025, 9.4.2025, 7.5.2025 (klo 15-17). &lt;/td&gt;&lt;/tr&gt;&lt;tr&gt;&lt;td&gt;590729&lt;/td&gt;&lt;td&gt;ERKO Teollisuusfarmasian tutkimusmenetelmät 1&lt;/td&gt;&lt;td&gt;4 cr&lt;/td&gt;&lt;td&gt;-&lt;/td&gt;&lt;td&gt;-&lt;/td&gt;&lt;td&gt;-&lt;/td&gt;&lt;td&gt;&lt;/td&gt;&lt;td&gt;-&lt;/td&gt;&lt;td&gt;-&lt;/td&gt;&lt;td&gt;-&lt;/td&gt;&lt;td&gt;-&lt;/td&gt;&lt;/tr&gt;&lt;tr&gt;&lt;td&gt;590730&lt;/td&gt;&lt;td&gt;ERKO Teollisuusfarmasian tutkimusmenetelmät 2&lt;/td&gt;&lt;td&gt;3 cr&lt;/td&gt;&lt;td&gt;-&lt;/td&gt;&lt;td&gt;-&lt;/td&gt;&lt;td&gt;-&lt;/td&gt;&lt;td&gt;&lt;/td&gt;&lt;td&gt;-&lt;/td&gt;&lt;td&gt;-&lt;/td&gt;&lt;td&gt;-&lt;/td&gt;&lt;td&gt;-&lt;/td&gt;&lt;/tr&gt;&lt;tr&gt;&lt;td&gt;590732&lt;/td&gt;&lt;td&gt;ERKO Yhteistyöllä kohti rationaalista lääkehoitoa&lt;/td&gt;&lt;td&gt;3 cr&lt;/td&gt;&lt;td&gt;ei järjestetä - joka toinen lukuvuosi järjestettävä&lt;/td&gt;&lt;td&gt;-&lt;/td&gt;&lt;td&gt; &lt;/td&gt;&lt;td&gt;Course unit is only for degree students.&lt;/td&gt;&lt;td&gt;-&lt;/td&gt;&lt;td&gt; &lt;/td&gt;&lt;td&gt; &lt;/td&gt;&lt;td&gt; &lt;/td&gt;&lt;/tr&gt;&lt;tr&gt;&lt;td&gt;590734&lt;/td&gt;&lt;td&gt;ERKO Farmasian asiantuntijuus ja strategiatyö sosiaali- ja terveydenhuollon toimintaympäristössä&lt;/td&gt;&lt;td&gt;3 cr&lt;/td&gt;&lt;td&gt;ei järjestetä - joka toinen lukuvuosi järjestettävä&lt;/td&gt;&lt;td&gt;-&lt;/td&gt;&lt;td&gt; &lt;/td&gt;&lt;td&gt;Course unit is only for degree students.&lt;/td&gt;&lt;td&gt;-&lt;/td&gt;&lt;td&gt; &lt;/td&gt;&lt;td&gt; &lt;/td&gt;&lt;td&gt; &lt;/td&gt;&lt;/tr&gt;&lt;tr&gt;&lt;td&gt;590735&lt;/td&gt;&lt;td&gt;ERKO Lääkehuollon palveluita asiakkaan parhaaksi&lt;/td&gt;&lt;td&gt;5 cr&lt;/td&gt;&lt;td&gt;muu periodi - 18.9.2024-29.4.2025 eli 1.-4. period&lt;/td&gt;&lt;td&gt;No possibility to complete in English - monimuoto-opetus (sisältää lähi- ja etäopetusta)&lt;/td&gt;&lt;td&gt;20&lt;/td&gt;&lt;td&gt;Course unit is both for degree students and open university studies.&lt;/td&gt;&lt;td&gt;no&lt;/td&gt;&lt;td&gt;järjestetään ainoastaan apteekki- yes sairaalafarmasian erikoistumiskoulutuksen opiskelijoille&lt;/td&gt;&lt;td&gt; &lt;/td&gt;&lt;td&gt;Lähiopetusta yhteensä 8h (22.11.2024 klo 9-16  mutta tila tarvitaan klo 8-16). Verkkoseminaarit yhteensä 4h (12.12.2024 klo 17-19, 30.1.2025 klo 17-19). &lt;/td&gt;&lt;/tr&gt;&lt;/tbody&gt;&lt;/table&gt;</t>
  </si>
  <si>
    <t>WXWumNwQiEKOLkWT5i_j7s2SpIUFDRVCiIwx5KGy7n5URThYUzNSMUw1V0FYQVlGVFEyV01PQkNOQy4u</t>
  </si>
  <si>
    <t>Form1</t>
  </si>
  <si>
    <t>{bcf8562f-9ff3-4644-8aca-7c60987af0b2}</t>
  </si>
  <si>
    <t>Alustava opetusohjelma lukuvuodelle 2024-25</t>
  </si>
  <si>
    <t>Avointa opintotarjontaa</t>
  </si>
  <si>
    <t>Sarake2</t>
  </si>
  <si>
    <t>Sarake3</t>
  </si>
  <si>
    <t>14 op</t>
  </si>
  <si>
    <t>suomi, ruotsi</t>
  </si>
  <si>
    <t>Toteutus on vain tutkinto-opiskelijoille.</t>
  </si>
  <si>
    <t>ei salia</t>
  </si>
  <si>
    <t xml:space="preserve">Sisussa
</t>
  </si>
  <si>
    <t>myös harjoitteluinfot 590402, 590403, 590404 siirrettävä kukin erikseen</t>
  </si>
  <si>
    <t>Sisussa</t>
  </si>
  <si>
    <t>c</t>
  </si>
  <si>
    <t>sisältää lähi- ja etäopetusta (ns. monimuoto-opetus)</t>
  </si>
  <si>
    <t>1 vsk Sisussa, 2 vsk Sisussa, 3 vsk Sisussa</t>
  </si>
  <si>
    <t>Toteutus on sekä tutkinto-opiskelijoille että osa avointa opintotarjontaa.</t>
  </si>
  <si>
    <t>v</t>
  </si>
  <si>
    <t>v+c</t>
  </si>
  <si>
    <t>pääasiallinen opetuskieli suomi, mahdollista kuitenkin kirjoittaa loppuraportti ruotsiksi tai englanniksi</t>
  </si>
  <si>
    <t>Suomi</t>
  </si>
  <si>
    <t>En muista nyt tarkalleen, mikä mun avoimen kiintiö on ollut, mutta 10 on ihan ok määrä.</t>
  </si>
  <si>
    <t>Opetuskieli on suomi. Tilanneharjoituksista on järjestetty myös yksi ruotsinkielinen ryhmä jos sitä on toivottu.</t>
  </si>
  <si>
    <t>Opetus toteutetaan suomeksi, joten on epätodennäköistä että se soveltuisi vaihto-opiskelijoille. Koska kyse on pakollisesta kurssista, priorisoidaan ilmoittautumisessa tarvittaessa farmaseuttiopiskelijoita.</t>
  </si>
  <si>
    <t>Opetuskieli on suomi. Tentin voi suorittaa suomeksi tai ruotsiksi.</t>
  </si>
  <si>
    <t>etä</t>
  </si>
  <si>
    <t>Kevään intensiivijakso</t>
  </si>
  <si>
    <t>Opetus järjestetään suomeksi. Tentin voi suorittaa suomeksi tai ruotsiksi.</t>
  </si>
  <si>
    <t>suomi, (ruotsi)</t>
  </si>
  <si>
    <t>suomi on opetuskieli, englanninkielinen oppikirja</t>
  </si>
  <si>
    <t>Koska opetus on suomeksi, opintojakso ei sovellu vaihto-opiskelijoille.</t>
  </si>
  <si>
    <t>Luennot ja laskututoroinnit periodissa 1, jonka jälkeen kurssia voi itsenäisesti suorittaa verkossa koko lukuvuoden.</t>
  </si>
  <si>
    <t>lähiopetus - monimuoto-opetus (koska myös etästream)</t>
  </si>
  <si>
    <t>Farm. ja prov. -opiskelijat etusijalla</t>
  </si>
  <si>
    <t>suomi, labrassa myös englanti, tentti myös ruotsiksi</t>
  </si>
  <si>
    <t>suomeksi luennot, tentti myös ruotsiksi</t>
  </si>
  <si>
    <t>suomi, soveltuviin osiin ruotsi sekä englanti</t>
  </si>
  <si>
    <t>suomi, englanti</t>
  </si>
  <si>
    <t>suomi (pääkieli), englanti (vain Claren luento)</t>
  </si>
  <si>
    <t>Suomi; mahdollisesti osa laboratorio-opettajista opettaa englanniksi</t>
  </si>
  <si>
    <t>Ei avoinna muille kuin farmasian opiskelijoille, koska heille tämä on pakollinen. Avoimen kiintiötä harkitaan myöhemmin.</t>
  </si>
  <si>
    <t>Farmaseutti-, proviisori- ja jatko-opiskelijat</t>
  </si>
  <si>
    <t>FARM-409</t>
  </si>
  <si>
    <t>Läkemedel och miljö</t>
  </si>
  <si>
    <t xml:space="preserve"> - </t>
  </si>
  <si>
    <t>Aloitus 1.periodin viimeisellä viikolla, laboratoriotyöt ko. viikko sekä kaksi seuraavaa (1.periodin tenttiviikko ja 2.periodin 1.viikko), loppuseminaari tästä viikkoa myöhemmin maanantaina eli 2.periodin 3 viikon maanantai</t>
  </si>
  <si>
    <t>farmaseutti- ja proviisoriopiskelijat, suositeltava ajankohta 2.vuosi</t>
  </si>
  <si>
    <t>itsenäinen työskentely</t>
  </si>
  <si>
    <t>its.</t>
  </si>
  <si>
    <t>55 farmasian ja 15 biotieteiden opiskelijaa</t>
  </si>
  <si>
    <t xml:space="preserve"> -</t>
  </si>
  <si>
    <t>Toteutus on vain avointa opintotarjontaa.</t>
  </si>
  <si>
    <t>verkko</t>
  </si>
  <si>
    <t>avoimen kurssi</t>
  </si>
  <si>
    <t>Kurssi on avoin tutkinto- j a ei tutkinto-opiskelijoille</t>
  </si>
  <si>
    <t>farmaseutti-ja proviisoriopiskelijat. Mahdollisesti myös HUS-apteekin henkilökunta (toteutusta käytetään perehdytykseen)</t>
  </si>
  <si>
    <t>3 - 5 op</t>
  </si>
  <si>
    <t>tentti</t>
  </si>
  <si>
    <t>Suunnattu vaihto-opiskelijoille</t>
  </si>
  <si>
    <t>innehåller både kontakt- och distansundervisning (flerformsundervisning)</t>
  </si>
  <si>
    <t>Studiemoment är endast för examensstuderande.</t>
  </si>
  <si>
    <t>nej</t>
  </si>
  <si>
    <t>nätundervisning (ej tidsbunden)</t>
  </si>
  <si>
    <t>distansundervisning (tidsbunden)</t>
  </si>
  <si>
    <t>online teaching (not time-bound)</t>
  </si>
  <si>
    <t>distance teaching (time-bound)</t>
  </si>
  <si>
    <t>6 cr</t>
  </si>
  <si>
    <t>Farmasian erikoistumiskoulutusten opetusohjelma lukuvuodelle 2025-2026</t>
  </si>
  <si>
    <t>Preliminary teaching programme for the academic year 2025-2026</t>
  </si>
  <si>
    <t>ERKO Henkilökohtainen oppimis- ja kehittymissuunnitelmatyöskentely (HOPKES) ja asiantuntijuuden kehittäminen työelämässä / ERKO Personal study and development plan and competence development at work</t>
  </si>
  <si>
    <t>ERKO Asiantuntijuuden kehittäminen toisessa työympäristössä / ERKO Personal study and development plan and competence development at work</t>
  </si>
  <si>
    <t>ERKO Tutkimus- ja arviointimenetelmät / ERKO Research and evaluation procedures</t>
  </si>
  <si>
    <t>ERKO Kehittämisprojekti / ERKO Development project</t>
  </si>
  <si>
    <t>ERKO Lääketeollisuuden ja jakelun toiminnot / ERKO Operations in pharmaceutical industry and distribution</t>
  </si>
  <si>
    <t>ERKO Laatujohtaminen ja GMP/GDP /  ERKO Quality management and GMP/GDP</t>
  </si>
  <si>
    <t>ERKO Kliiniset lääkevalmisteet ja kliininen lääketutkimus / ERKO Clinical supply chain and clinical drug research</t>
  </si>
  <si>
    <t>ERKO Lääketeollisuuden liiketalous ja markkinointi / ERKO Pharmaceutical business and marketing</t>
  </si>
  <si>
    <t>ERKO Tutkimus- ja arviointimenetelmät, syventävä / ERKO Research and evaluation procedures, advanced</t>
  </si>
  <si>
    <t>ERKO Teollisuusfarmasian tutkimusmenetelmät 1 / ERKO Research methods in industrial pharmacy 1</t>
  </si>
  <si>
    <t>ERKO Teollisuusfarmasian tutkimusmenetelmät 2 / ERKO Research methods in industrial pharmacy 2</t>
  </si>
  <si>
    <t>Koodi / Code</t>
  </si>
  <si>
    <t>Opintojakson nimi / Course name</t>
  </si>
  <si>
    <t>Laajuus (op) / Scope (cr)</t>
  </si>
  <si>
    <t>Opintojakson vastuuopettaja / Responsible teacher</t>
  </si>
  <si>
    <t>Toteutuksen opettajat / Course teachers</t>
  </si>
  <si>
    <t>Periodi / Period</t>
  </si>
  <si>
    <t>Kielet / Languages</t>
  </si>
  <si>
    <t>Opetustapa / Suoritustapa / Teaching method / Compeltion method</t>
  </si>
  <si>
    <t>Kohderyhmä / Target group</t>
  </si>
  <si>
    <t>Tarkempi toteutus / More detailed implementation, note that the dates are in the format: dd.mm.yy</t>
  </si>
  <si>
    <t>2 op / cr</t>
  </si>
  <si>
    <t>3 op / cr</t>
  </si>
  <si>
    <t>1 op / cr</t>
  </si>
  <si>
    <t>8 op / cr</t>
  </si>
  <si>
    <t>10 op / cr</t>
  </si>
  <si>
    <t>5 op / cr</t>
  </si>
  <si>
    <t>20 op / cr</t>
  </si>
  <si>
    <t>4 op / cr</t>
  </si>
  <si>
    <t>vain farmasian erikoistumiskoulutusten opiskelijoille / only for pharmacy specialisation students</t>
  </si>
  <si>
    <t>monimuoto-opetus (sisältää lähi- ja etäopetusta) / includes both contact and distance teaching</t>
  </si>
  <si>
    <t>verkko-opetus (ei sidottu kellonaikaan) / online teaching (not tied to a spesific time)</t>
  </si>
  <si>
    <t>järjestetään yksilöllisesti / organised on an individual basis</t>
  </si>
  <si>
    <t>järjestetään yksilöllisesti</t>
  </si>
  <si>
    <t>lähipäivät 4.-5.9.2025, klo 8-17, muuten etänä / contact teaching 4.-5.9.2025 8am-5pm, otherwise remotely</t>
  </si>
  <si>
    <t>verkko-opintoina itsenäisesti nauhoitteita kuunnellen ja tehtäviä tehden / online, independently by listening to recordings and doing exercises</t>
  </si>
  <si>
    <t>lähipäivät 27.11.2025, 11.-12.12.2025, 15.-16.1.2026, 29.-30.1.2026, 12.-13.2.2026, 26.-27.2.2026 klo 9-17, luennot streemataan ja nauhoitetaan / contact teaching 27.11.2025, 11.-12.12.2025, 15.-16.1.2026, 29.-30.1.2026, 12.-13.2.2026, 26.-27.2.2026, 9am-5pm, lectures are streamed and recorded</t>
  </si>
  <si>
    <t>itsenäistä opiskelua sovitun materiaalin mukaisesti / independent study according to agreed material</t>
  </si>
  <si>
    <t>muu periodi - aloitus 4.9.2025, mutta jatkuu koko opintojen ajan / other period - starts 4.9.2025, continues throughout studies</t>
  </si>
  <si>
    <t>muu periodi - räätälöitävä, missä tahansa opintojen vaiheessa / other period - customisable, at any stage of studies</t>
  </si>
  <si>
    <t>Joustavasti suoritettavissa nauhoitettujen luentojen ja tehtävien avulla koko lukuvuonna / Flexible through recorded lectures and assignments throughout the academic year</t>
  </si>
  <si>
    <t xml:space="preserve">muu periodi - kurssin voi suorittaa nauhoitteiden pohjalta koska vain / other period - the course can be completed on the basis of recordings at any time </t>
  </si>
  <si>
    <t>Joustavasti tehtävissä koko lukuvuonna / Flexible throughout the academic year</t>
  </si>
  <si>
    <t>muu periodi - aloitus 1.12.2025 - päätös 18.12.2026 /  other period - starts 1.12.2025 - ends 18.12.2026</t>
  </si>
  <si>
    <t xml:space="preserve">Muu periodi - kurssin luennot alkavat periodissa 2 ja jatkuvat keväällä 2026 periodissa 3 / Other period - course lectures start in period 2 and continue in spring 2026 in period 3 </t>
  </si>
  <si>
    <t xml:space="preserve">lähipäivät 23.1.2026 ja 21.-22.5.2026, klo 8-17, verkkoseminaarit etänä 11.2., 11.3., 8.4. ja 6.5.2026 klo 15-17 / contact teaching 23.1.2026 and 21.-22.5.2026, 8am-5pm, webinars 11.2., 11.3., 8.4. ja 6.5.2026, 3pm-5pm </t>
  </si>
  <si>
    <t>lähipäivät 23.1.2026 ja 21.-22.5.2026, klo 8-17 / contact teaching 23.1.2026 and 21.-22.5.2026, 8am-5pm</t>
  </si>
  <si>
    <t>lähipäivät 23.1.2026 ja 21.-22.5.2026, klo 8-17, verkkoseminaarit etänä 11.2., 11.3., 8.4. ja 6.5.2026 klo 15-17 / contact teaching 23.1.2026 and 21.-22.5.2026, 8am-5pm, webinars 11.2., 11.3., 8.4. and 6.5.2026, 3pm-5pm</t>
  </si>
  <si>
    <t>lähipäivä 26.9.2025 klo 9-17, etäpäivä 10.10.2025 klo 8-17, verkkoseminaarit 8.9.2025 klo 15-16.30 ja 22.1.2026 klo 9-17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</si>
</sst>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5" formatCode="#,##0\ &quot;€&quot;;\-#,##0\ &quot;€&quot;"/>
    <numFmt numFmtId="6" formatCode="#,##0\ &quot;€&quot;;[Red]\-#,##0\ &quot;€&quot;"/>
    <numFmt numFmtId="164" formatCode="0&quot; op&quot;"/>
  </numFmts>
  <fonts count="29" x14ac:knownFonts="1">
    <font>
      <sz val="11"/>
      <color theme="1"/>
      <name val="Calibri"/>
      <family val="2"/>
      <scheme val="minor"/>
    </font>
    <font>
      <sz val="11"/>
      <color theme="1"/>
      <name val="Calibri"/>
      <family val="2"/>
    </font>
    <font>
      <sz val="8"/>
      <name val="Calibri"/>
      <family val="2"/>
      <scheme val="minor"/>
    </font>
    <font>
      <u/>
      <sz val="11"/>
      <color theme="10"/>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name val="Calibri"/>
      <family val="2"/>
      <scheme val="minor"/>
    </font>
    <font>
      <i/>
      <sz val="12"/>
      <color theme="1"/>
      <name val="Calibri"/>
      <family val="2"/>
      <scheme val="minor"/>
    </font>
    <font>
      <b/>
      <i/>
      <sz val="12"/>
      <color theme="1"/>
      <name val="Calibri"/>
      <family val="2"/>
      <scheme val="minor"/>
    </font>
    <font>
      <sz val="11"/>
      <color rgb="FFFF0000"/>
      <name val="Calibri"/>
      <family val="2"/>
      <scheme val="minor"/>
    </font>
    <font>
      <b/>
      <sz val="12"/>
      <color rgb="FFFF0000"/>
      <name val="Calibri"/>
      <family val="2"/>
      <scheme val="minor"/>
    </font>
    <font>
      <sz val="12"/>
      <color rgb="FFFF0000"/>
      <name val="Calibri"/>
      <family val="2"/>
      <scheme val="minor"/>
    </font>
    <font>
      <b/>
      <sz val="12"/>
      <color theme="1"/>
      <name val="Calibri"/>
      <family val="2"/>
    </font>
    <font>
      <b/>
      <sz val="12"/>
      <color theme="4"/>
      <name val="Calibri"/>
      <family val="2"/>
      <scheme val="minor"/>
    </font>
    <font>
      <sz val="12"/>
      <name val="Calibri"/>
      <family val="2"/>
    </font>
    <font>
      <sz val="12"/>
      <color theme="1"/>
      <name val="Calibri"/>
      <family val="2"/>
    </font>
    <font>
      <sz val="12"/>
      <color theme="0" tint="-0.499984740745262"/>
      <name val="Calibri"/>
      <family val="2"/>
      <scheme val="minor"/>
    </font>
    <font>
      <b/>
      <sz val="12"/>
      <color theme="0" tint="-0.499984740745262"/>
      <name val="Calibri"/>
      <family val="2"/>
      <scheme val="minor"/>
    </font>
    <font>
      <b/>
      <sz val="14"/>
      <color rgb="FFFF0000"/>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7"/>
      <color theme="0"/>
      <name val="Calibri"/>
      <family val="2"/>
      <scheme val="minor"/>
    </font>
    <font>
      <sz val="11"/>
      <color rgb="FF0B744D"/>
      <name val="Calibri"/>
      <family val="2"/>
      <scheme val="minor"/>
    </font>
    <font>
      <sz val="72"/>
      <color theme="0"/>
      <name val="Calibri Light"/>
      <family val="2"/>
      <scheme val="major"/>
    </font>
    <font>
      <u/>
      <sz val="12"/>
      <color theme="10"/>
      <name val="Calibri"/>
      <family val="2"/>
      <scheme val="minor"/>
    </font>
    <font>
      <sz val="12"/>
      <color theme="9" tint="-0.249977111117893"/>
      <name val="Calibri"/>
      <family val="2"/>
      <scheme val="minor"/>
    </font>
    <font>
      <sz val="12"/>
      <color theme="5" tint="-0.249977111117893"/>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bgColor indexed="64"/>
      </patternFill>
    </fill>
    <fill>
      <patternFill patternType="solid">
        <fgColor rgb="FF217346"/>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339966"/>
        <bgColor indexed="64"/>
      </patternFill>
    </fill>
    <fill>
      <patternFill patternType="solid">
        <fgColor rgb="FFFFFF00"/>
        <bgColor indexed="64"/>
      </patternFill>
    </fill>
    <fill>
      <patternFill patternType="solid">
        <fgColor theme="6" tint="0.59999389629810485"/>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bottom/>
      <diagonal/>
    </border>
    <border>
      <left style="thin">
        <color auto="1"/>
      </left>
      <right style="thick">
        <color auto="1"/>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style="thin">
        <color rgb="FF339966"/>
      </right>
      <top/>
      <bottom/>
      <diagonal/>
    </border>
    <border>
      <left style="thin">
        <color rgb="FF339966"/>
      </left>
      <right/>
      <top/>
      <bottom style="thin">
        <color rgb="FF339966"/>
      </bottom>
      <diagonal/>
    </border>
    <border>
      <left style="thin">
        <color rgb="FF339966"/>
      </left>
      <right/>
      <top/>
      <bottom/>
      <diagonal/>
    </border>
  </borders>
  <cellStyleXfs count="20">
    <xf numFmtId="0" fontId="0" fillId="0" borderId="0"/>
    <xf numFmtId="0" fontId="1" fillId="0" borderId="0"/>
    <xf numFmtId="0" fontId="3" fillId="0" borderId="0" applyNumberFormat="0" applyFill="0" applyBorder="0" applyAlignment="0" applyProtection="0"/>
    <xf numFmtId="0" fontId="23" fillId="5" borderId="0" applyNumberFormat="0" applyProtection="0">
      <alignment horizontal="left" wrapText="1" indent="4"/>
    </xf>
    <xf numFmtId="0" fontId="24" fillId="5" borderId="0" applyNumberFormat="0" applyProtection="0">
      <alignment horizontal="left" wrapText="1" indent="4"/>
    </xf>
    <xf numFmtId="0" fontId="25" fillId="5" borderId="0" applyNumberFormat="0" applyBorder="0" applyProtection="0">
      <alignment horizontal="left" indent="1"/>
    </xf>
    <xf numFmtId="0" fontId="24" fillId="0" borderId="0" applyFill="0" applyBorder="0">
      <alignment wrapText="1"/>
    </xf>
    <xf numFmtId="0" fontId="22" fillId="0" borderId="0"/>
    <xf numFmtId="0" fontId="20" fillId="6" borderId="11"/>
    <xf numFmtId="0" fontId="20" fillId="7" borderId="10"/>
    <xf numFmtId="0" fontId="20" fillId="6" borderId="0"/>
    <xf numFmtId="0" fontId="22" fillId="8" borderId="0" applyNumberFormat="0" applyBorder="0" applyProtection="0"/>
    <xf numFmtId="0" fontId="21" fillId="0" borderId="0" applyNumberFormat="0" applyFill="0" applyBorder="0" applyAlignment="0" applyProtection="0"/>
    <xf numFmtId="0" fontId="20" fillId="0" borderId="8" applyNumberFormat="0" applyFont="0" applyFill="0" applyAlignment="0"/>
    <xf numFmtId="0" fontId="20" fillId="0" borderId="12" applyNumberFormat="0" applyFont="0" applyFill="0" applyAlignment="0"/>
    <xf numFmtId="0" fontId="20" fillId="0" borderId="13" applyNumberFormat="0" applyFont="0" applyFill="0"/>
    <xf numFmtId="0" fontId="20" fillId="0" borderId="14" applyNumberFormat="0" applyFont="0" applyFill="0" applyAlignment="0"/>
    <xf numFmtId="14" fontId="20" fillId="0" borderId="0" applyFont="0" applyFill="0" applyBorder="0" applyAlignment="0"/>
    <xf numFmtId="6" fontId="20" fillId="9" borderId="0" applyFont="0" applyBorder="0" applyAlignment="0"/>
    <xf numFmtId="5" fontId="20" fillId="0" borderId="0" applyFont="0" applyFill="0" applyBorder="0" applyAlignment="0" applyProtection="0"/>
  </cellStyleXfs>
  <cellXfs count="81">
    <xf numFmtId="0" fontId="0" fillId="0" borderId="0" xfId="0"/>
    <xf numFmtId="0" fontId="1" fillId="0" borderId="0" xfId="1"/>
    <xf numFmtId="0" fontId="5" fillId="0" borderId="0" xfId="0" applyFont="1"/>
    <xf numFmtId="0" fontId="6" fillId="0" borderId="0" xfId="0" applyFont="1"/>
    <xf numFmtId="0" fontId="5" fillId="2" borderId="2" xfId="0" quotePrefix="1" applyFont="1" applyFill="1" applyBorder="1" applyAlignment="1" applyProtection="1">
      <alignment vertical="top" wrapText="1"/>
      <protection locked="0"/>
    </xf>
    <xf numFmtId="0" fontId="6" fillId="0" borderId="7" xfId="0" applyFont="1" applyBorder="1" applyAlignment="1" applyProtection="1">
      <alignment vertical="top" wrapText="1"/>
      <protection locked="0"/>
    </xf>
    <xf numFmtId="0" fontId="5" fillId="0" borderId="1" xfId="0" quotePrefix="1" applyFont="1" applyBorder="1" applyAlignment="1" applyProtection="1">
      <alignment vertical="top" wrapText="1"/>
      <protection locked="0"/>
    </xf>
    <xf numFmtId="0" fontId="6" fillId="0" borderId="4" xfId="0" applyFont="1" applyBorder="1" applyAlignment="1" applyProtection="1">
      <alignment vertical="top"/>
      <protection locked="0"/>
    </xf>
    <xf numFmtId="0" fontId="7" fillId="2" borderId="3" xfId="0" quotePrefix="1" applyFont="1" applyFill="1" applyBorder="1" applyAlignment="1" applyProtection="1">
      <alignment vertical="top" wrapText="1"/>
      <protection locked="0"/>
    </xf>
    <xf numFmtId="0" fontId="4" fillId="0" borderId="0" xfId="0" applyFont="1"/>
    <xf numFmtId="0" fontId="6" fillId="2" borderId="6" xfId="0" applyFont="1" applyFill="1" applyBorder="1" applyAlignment="1">
      <alignment vertical="top" wrapText="1"/>
    </xf>
    <xf numFmtId="0" fontId="5" fillId="2" borderId="2" xfId="0" quotePrefix="1" applyFont="1" applyFill="1" applyBorder="1" applyAlignment="1">
      <alignment vertical="top" wrapText="1"/>
    </xf>
    <xf numFmtId="0" fontId="5" fillId="0" borderId="0" xfId="0" applyFont="1" applyAlignment="1">
      <alignment wrapText="1"/>
    </xf>
    <xf numFmtId="0" fontId="5" fillId="0" borderId="0" xfId="0" applyFont="1" applyProtection="1">
      <protection locked="0"/>
    </xf>
    <xf numFmtId="0" fontId="6" fillId="0" borderId="0" xfId="0" applyFont="1" applyProtection="1">
      <protection locked="0"/>
    </xf>
    <xf numFmtId="0" fontId="6" fillId="2" borderId="6" xfId="0" applyFont="1" applyFill="1" applyBorder="1" applyAlignment="1" applyProtection="1">
      <alignment vertical="top" wrapText="1"/>
      <protection locked="0"/>
    </xf>
    <xf numFmtId="0" fontId="6" fillId="2" borderId="5" xfId="0" applyFont="1" applyFill="1" applyBorder="1" applyAlignment="1" applyProtection="1">
      <alignment vertical="top" wrapText="1"/>
      <protection locked="0"/>
    </xf>
    <xf numFmtId="0" fontId="6" fillId="0" borderId="0" xfId="0" applyFont="1" applyAlignment="1" applyProtection="1">
      <alignment vertical="top" wrapText="1"/>
      <protection locked="0"/>
    </xf>
    <xf numFmtId="0" fontId="5" fillId="0" borderId="0" xfId="0" applyFont="1" applyAlignment="1" applyProtection="1">
      <alignment vertical="top"/>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0" xfId="0" applyFont="1" applyAlignment="1" applyProtection="1">
      <alignment vertical="top" wrapText="1"/>
      <protection locked="0"/>
    </xf>
    <xf numFmtId="0" fontId="9" fillId="0" borderId="0" xfId="0" applyFont="1" applyAlignment="1" applyProtection="1">
      <alignment vertical="top" wrapText="1"/>
      <protection locked="0"/>
    </xf>
    <xf numFmtId="0" fontId="9" fillId="0" borderId="0" xfId="0" applyFont="1" applyProtection="1">
      <protection locked="0"/>
    </xf>
    <xf numFmtId="0" fontId="8" fillId="0" borderId="0" xfId="0" applyFont="1" applyAlignment="1">
      <alignment vertical="top" wrapText="1"/>
    </xf>
    <xf numFmtId="0" fontId="8" fillId="0" borderId="0" xfId="0" applyFont="1"/>
    <xf numFmtId="0" fontId="5" fillId="0" borderId="0" xfId="0" applyFont="1" applyAlignment="1" applyProtection="1">
      <alignment wrapText="1"/>
      <protection locked="0"/>
    </xf>
    <xf numFmtId="0" fontId="6" fillId="0" borderId="0" xfId="0" applyFont="1" applyAlignment="1" applyProtection="1">
      <alignment wrapText="1"/>
      <protection locked="0"/>
    </xf>
    <xf numFmtId="0" fontId="5" fillId="2" borderId="6" xfId="0" applyFont="1" applyFill="1" applyBorder="1" applyAlignment="1" applyProtection="1">
      <alignment vertical="top" wrapText="1"/>
      <protection locked="0"/>
    </xf>
    <xf numFmtId="164" fontId="5" fillId="0" borderId="1" xfId="0" quotePrefix="1" applyNumberFormat="1" applyFont="1" applyBorder="1" applyAlignment="1" applyProtection="1">
      <alignment vertical="top" wrapText="1"/>
      <protection locked="0"/>
    </xf>
    <xf numFmtId="0" fontId="7" fillId="4" borderId="0" xfId="0" applyFont="1" applyFill="1"/>
    <xf numFmtId="0" fontId="10" fillId="0" borderId="0" xfId="0" applyFont="1"/>
    <xf numFmtId="49" fontId="0" fillId="0" borderId="0" xfId="0" applyNumberFormat="1"/>
    <xf numFmtId="0" fontId="11" fillId="0" borderId="0" xfId="0" applyFont="1"/>
    <xf numFmtId="0" fontId="12" fillId="0" borderId="0" xfId="0" applyFont="1"/>
    <xf numFmtId="0" fontId="6" fillId="2" borderId="1" xfId="0" applyFont="1" applyFill="1" applyBorder="1" applyAlignment="1" applyProtection="1">
      <alignment vertical="top" wrapText="1"/>
      <protection locked="0"/>
    </xf>
    <xf numFmtId="22" fontId="13" fillId="0" borderId="1" xfId="0" quotePrefix="1" applyNumberFormat="1" applyFont="1" applyBorder="1" applyAlignment="1" applyProtection="1">
      <alignment vertical="top" wrapText="1"/>
      <protection locked="0"/>
    </xf>
    <xf numFmtId="22" fontId="13" fillId="2" borderId="2" xfId="0" quotePrefix="1" applyNumberFormat="1" applyFont="1" applyFill="1" applyBorder="1" applyAlignment="1" applyProtection="1">
      <alignment vertical="top" wrapText="1"/>
      <protection locked="0"/>
    </xf>
    <xf numFmtId="0" fontId="15" fillId="2" borderId="1" xfId="0" quotePrefix="1" applyFont="1" applyFill="1" applyBorder="1" applyAlignment="1" applyProtection="1">
      <alignment vertical="top" wrapText="1"/>
      <protection locked="0"/>
    </xf>
    <xf numFmtId="0" fontId="15" fillId="2" borderId="2" xfId="0" quotePrefix="1" applyFont="1" applyFill="1" applyBorder="1" applyAlignment="1" applyProtection="1">
      <alignment vertical="top" wrapText="1"/>
      <protection locked="0"/>
    </xf>
    <xf numFmtId="22" fontId="16" fillId="2" borderId="2" xfId="0" quotePrefix="1" applyNumberFormat="1" applyFont="1" applyFill="1" applyBorder="1" applyAlignment="1" applyProtection="1">
      <alignment vertical="top" wrapText="1"/>
      <protection locked="0"/>
    </xf>
    <xf numFmtId="0" fontId="16" fillId="0" borderId="1" xfId="0" quotePrefix="1" applyFont="1" applyBorder="1" applyAlignment="1" applyProtection="1">
      <alignment vertical="top" wrapText="1"/>
      <protection locked="0"/>
    </xf>
    <xf numFmtId="22" fontId="16" fillId="0" borderId="1" xfId="0" quotePrefix="1" applyNumberFormat="1" applyFont="1" applyBorder="1" applyAlignment="1" applyProtection="1">
      <alignment vertical="top" wrapText="1"/>
      <protection locked="0"/>
    </xf>
    <xf numFmtId="22" fontId="16" fillId="0" borderId="1" xfId="0" quotePrefix="1" applyNumberFormat="1" applyFont="1" applyBorder="1" applyAlignment="1">
      <alignment vertical="top" wrapText="1"/>
    </xf>
    <xf numFmtId="0" fontId="12" fillId="0" borderId="0" xfId="0" applyFont="1" applyAlignment="1">
      <alignment wrapText="1"/>
    </xf>
    <xf numFmtId="0" fontId="5" fillId="0" borderId="1" xfId="0" applyFont="1" applyBorder="1" applyAlignment="1">
      <alignment vertical="top" wrapText="1"/>
    </xf>
    <xf numFmtId="0" fontId="5" fillId="0" borderId="1" xfId="0" quotePrefix="1" applyFont="1" applyBorder="1" applyAlignment="1">
      <alignment vertical="top" wrapText="1"/>
    </xf>
    <xf numFmtId="0" fontId="5" fillId="0" borderId="9" xfId="0" applyFont="1" applyBorder="1"/>
    <xf numFmtId="0" fontId="5" fillId="0" borderId="6" xfId="0" applyFont="1" applyBorder="1"/>
    <xf numFmtId="0" fontId="5" fillId="0" borderId="2" xfId="0" applyFont="1" applyBorder="1"/>
    <xf numFmtId="0" fontId="0" fillId="0" borderId="9" xfId="0" applyBorder="1"/>
    <xf numFmtId="0" fontId="0" fillId="0" borderId="6" xfId="0" applyBorder="1"/>
    <xf numFmtId="0" fontId="18" fillId="0" borderId="0" xfId="0" applyFont="1"/>
    <xf numFmtId="0" fontId="17" fillId="0" borderId="9" xfId="0" applyFont="1" applyBorder="1"/>
    <xf numFmtId="0" fontId="17" fillId="0" borderId="6" xfId="0" applyFont="1" applyBorder="1"/>
    <xf numFmtId="0" fontId="17" fillId="0" borderId="2" xfId="0" applyFont="1" applyBorder="1"/>
    <xf numFmtId="0" fontId="0" fillId="0" borderId="0" xfId="0" applyAlignment="1">
      <alignment wrapText="1"/>
    </xf>
    <xf numFmtId="0" fontId="5" fillId="4" borderId="0" xfId="0" applyFont="1" applyFill="1"/>
    <xf numFmtId="0" fontId="5" fillId="0" borderId="0" xfId="0" applyFont="1" applyAlignment="1">
      <alignment horizontal="left" wrapText="1"/>
    </xf>
    <xf numFmtId="0" fontId="3" fillId="0" borderId="0" xfId="2" applyAlignment="1">
      <alignment horizontal="left" wrapText="1"/>
    </xf>
    <xf numFmtId="0" fontId="5" fillId="0" borderId="1" xfId="0" quotePrefix="1" applyFont="1" applyBorder="1" applyAlignment="1" applyProtection="1">
      <alignment vertical="top" wrapText="1"/>
      <protection locked="0" hidden="1"/>
    </xf>
    <xf numFmtId="0" fontId="26" fillId="0" borderId="0" xfId="2" applyFont="1"/>
    <xf numFmtId="14" fontId="0" fillId="0" borderId="0" xfId="0" applyNumberFormat="1"/>
    <xf numFmtId="0" fontId="0" fillId="0" borderId="0" xfId="0" applyNumberFormat="1"/>
    <xf numFmtId="0" fontId="7" fillId="4" borderId="0" xfId="0" applyFont="1" applyFill="1" applyAlignment="1">
      <alignment horizontal="left" vertical="top" wrapText="1"/>
    </xf>
    <xf numFmtId="0" fontId="7" fillId="4" borderId="0" xfId="0" applyFont="1" applyFill="1" applyAlignment="1">
      <alignment horizontal="left" vertical="top"/>
    </xf>
    <xf numFmtId="0" fontId="5" fillId="0" borderId="0" xfId="0" applyFont="1" applyAlignment="1">
      <alignment horizontal="left" vertical="top"/>
    </xf>
    <xf numFmtId="0" fontId="6" fillId="10" borderId="0" xfId="0" applyFont="1" applyFill="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xf>
    <xf numFmtId="0" fontId="4" fillId="0" borderId="0" xfId="0" applyFont="1" applyAlignment="1">
      <alignment horizontal="left" vertical="top"/>
    </xf>
    <xf numFmtId="0" fontId="27" fillId="0" borderId="0" xfId="0" applyFont="1" applyAlignment="1">
      <alignment horizontal="left" vertical="top"/>
    </xf>
    <xf numFmtId="0" fontId="7" fillId="3" borderId="0" xfId="0" applyFont="1" applyFill="1" applyAlignment="1">
      <alignment horizontal="left" vertical="top"/>
    </xf>
    <xf numFmtId="0" fontId="28" fillId="0" borderId="0" xfId="0" applyFont="1" applyAlignment="1">
      <alignment horizontal="left" vertical="top"/>
    </xf>
    <xf numFmtId="0" fontId="27" fillId="0" borderId="0" xfId="0" applyFont="1" applyFill="1" applyAlignment="1">
      <alignment horizontal="left" vertical="top"/>
    </xf>
    <xf numFmtId="0" fontId="0" fillId="0" borderId="0" xfId="0" applyFill="1" applyAlignment="1">
      <alignment horizontal="left" vertical="top"/>
    </xf>
    <xf numFmtId="0" fontId="5" fillId="0" borderId="0" xfId="0" applyFont="1" applyFill="1" applyAlignment="1">
      <alignment horizontal="left" vertical="top"/>
    </xf>
    <xf numFmtId="0" fontId="7" fillId="0" borderId="0" xfId="0" applyFont="1" applyFill="1" applyAlignment="1">
      <alignment horizontal="left" vertical="top"/>
    </xf>
    <xf numFmtId="0" fontId="0" fillId="0" borderId="0" xfId="0" applyFill="1" applyAlignment="1">
      <alignment horizontal="left" vertical="top" wrapText="1"/>
    </xf>
    <xf numFmtId="0" fontId="28" fillId="0" borderId="0" xfId="0" applyFont="1" applyFill="1" applyAlignment="1">
      <alignment horizontal="left" vertical="top"/>
    </xf>
    <xf numFmtId="0" fontId="5" fillId="0" borderId="0" xfId="0" applyFont="1" applyAlignment="1">
      <alignment horizontal="left" wrapText="1"/>
    </xf>
  </cellXfs>
  <cellStyles count="20">
    <cellStyle name="Alareuna" xfId="13" xr:uid="{C84A2E63-1182-4FE6-9145-2670F042E695}"/>
    <cellStyle name="Aloitusteksti" xfId="6" xr:uid="{554590D0-DC72-436C-8B62-1BFEC2F76E73}"/>
    <cellStyle name="GrayCell" xfId="10" xr:uid="{AB1557FF-EE5E-47F3-A8C3-09A5BA0AD9E6}"/>
    <cellStyle name="Hyperlinkki" xfId="2" builtinId="8"/>
    <cellStyle name="Korosta" xfId="18" xr:uid="{A77EC023-842A-4BCC-8EB8-0925FE6D9C1A}"/>
    <cellStyle name="Normaali" xfId="0" builtinId="0"/>
    <cellStyle name="Normaali 2" xfId="1" xr:uid="{F9356565-7A30-4103-BB05-C27B2B0497D2}"/>
    <cellStyle name="Oikea vihreä reuna" xfId="14" xr:uid="{86E559D9-701E-4557-A92B-07B3FD36D329}"/>
    <cellStyle name="OrangeBorder" xfId="8" xr:uid="{F73E1D9C-AE23-4DC2-99E4-67C9C6C1E327}"/>
    <cellStyle name="Otsikko 1 2" xfId="3" xr:uid="{C3EF6AB5-E319-45D9-994E-7654E5F67184}"/>
    <cellStyle name="Otsikko 2 2" xfId="4" xr:uid="{0EDBE129-C51B-40D4-9FA5-E3C36C18EC2A}"/>
    <cellStyle name="Otsikko 3 2" xfId="11" xr:uid="{6C38E35A-A168-404A-9C61-58DABBF1B7D6}"/>
    <cellStyle name="Otsikko 4 2" xfId="12" xr:uid="{366653B3-9DC7-4813-B178-EAA739366D56}"/>
    <cellStyle name="Otsikko 5" xfId="5" xr:uid="{189C59CB-A661-4B03-9804-01EE35FED132}"/>
    <cellStyle name="Päivämäärä" xfId="17" xr:uid="{C9DE4C58-F7D6-4213-B984-BA816E2C2BC6}"/>
    <cellStyle name="Valuutta 2" xfId="19" xr:uid="{53DB8CEE-0E62-4366-9BDF-00ADD61A4F82}"/>
    <cellStyle name="Vasen vihreä alareuna" xfId="15" xr:uid="{0181ED25-009F-4E5B-9BC3-3FC85BB3171D}"/>
    <cellStyle name="Vasen vihreä reuna" xfId="16" xr:uid="{5E8AABB4-53E2-44CA-8BE3-81AF5863D791}"/>
    <cellStyle name="YellowCell" xfId="9" xr:uid="{7AF3EBD0-07E6-4DCA-B3E9-7B0DD47B6115}"/>
    <cellStyle name="z Saraketeksti" xfId="7" xr:uid="{A27B08AA-C46E-4F0B-A13F-E850F1B2F5ED}"/>
  </cellStyles>
  <dxfs count="159">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ill>
        <patternFill patternType="darkUp">
          <fgColor theme="0" tint="-0.499984740745262"/>
          <bgColor auto="1"/>
        </patternFill>
      </fill>
    </dxf>
    <dxf>
      <font>
        <color theme="0" tint="-0.499984740745262"/>
      </font>
    </dxf>
    <dxf>
      <font>
        <color theme="0" tint="-0.499984740745262"/>
      </font>
    </dxf>
    <dxf>
      <fill>
        <patternFill>
          <bgColor rgb="FFBCE292"/>
        </patternFill>
      </fill>
    </dxf>
    <dxf>
      <fill>
        <patternFill>
          <bgColor theme="0" tint="-0.14996795556505021"/>
        </patternFill>
      </fill>
    </dxf>
    <dxf>
      <fill>
        <patternFill>
          <bgColor rgb="FFFF8181"/>
        </patternFill>
      </fill>
    </dxf>
    <dxf>
      <fill>
        <patternFill>
          <bgColor rgb="FFBCE292"/>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z val="12"/>
      </font>
    </dxf>
    <dxf>
      <font>
        <b val="0"/>
        <i val="0"/>
        <strike val="0"/>
        <condense val="0"/>
        <extend val="0"/>
        <outline val="0"/>
        <shadow val="0"/>
        <u val="none"/>
        <vertAlign val="baseline"/>
        <sz val="12"/>
        <color auto="1"/>
        <name val="Calibri"/>
        <family val="2"/>
        <scheme val="minor"/>
      </font>
      <fill>
        <patternFill patternType="solid">
          <fgColor indexed="64"/>
          <bgColor theme="2"/>
        </patternFill>
      </fill>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vertAlign val="baseline"/>
        <sz val="12"/>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i val="0"/>
        <strike val="0"/>
        <condense val="0"/>
        <extend val="0"/>
        <outline val="0"/>
        <shadow val="0"/>
        <u val="none"/>
        <vertAlign val="baseline"/>
        <sz val="12"/>
        <color theme="1"/>
        <name val="Calibri"/>
        <family val="2"/>
        <scheme val="none"/>
      </font>
      <numFmt numFmtId="27" formatCode="d/m/yyyy\ h:mm"/>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vertAlign val="baseline"/>
        <sz val="12"/>
        <name val="Calibri"/>
        <family val="2"/>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general" vertical="top" textRotation="0" wrapText="1" indent="0" justifyLastLine="0" shrinkToFit="0" readingOrder="0"/>
      <border diagonalUp="0" diagonalDown="0">
        <left style="thin">
          <color auto="1"/>
        </left>
        <right style="thin">
          <color auto="1"/>
        </right>
        <top style="thin">
          <color auto="1"/>
        </top>
        <bottom/>
      </border>
      <protection locked="1" hidden="0"/>
    </dxf>
    <dxf>
      <font>
        <b val="0"/>
        <i val="0"/>
        <strike val="0"/>
        <condense val="0"/>
        <extend val="0"/>
        <outline val="0"/>
        <shadow val="0"/>
        <u val="none"/>
        <vertAlign val="baseline"/>
        <sz val="12"/>
        <color theme="1"/>
        <name val="Calibri"/>
        <family val="2"/>
        <scheme val="minor"/>
      </font>
      <numFmt numFmtId="0" formatCode="Genera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vertAlign val="baseline"/>
        <sz val="12"/>
        <name val="Calibri"/>
        <family val="2"/>
        <scheme val="minor"/>
      </font>
      <protection locked="1" hidden="0"/>
    </dxf>
    <dxf>
      <font>
        <b val="0"/>
        <strike val="0"/>
        <outline val="0"/>
        <shadow val="0"/>
        <vertAlign val="baseline"/>
        <sz val="12"/>
        <name val="Calibri"/>
        <family val="2"/>
        <scheme val="minor"/>
      </font>
      <protection locked="0" hidden="0"/>
    </dxf>
    <dxf>
      <font>
        <b/>
        <strike val="0"/>
        <outline val="0"/>
        <shadow val="0"/>
        <vertAlign val="baseline"/>
        <sz val="12"/>
        <name val="Calibri"/>
        <family val="2"/>
        <scheme val="minor"/>
      </font>
      <alignment horizontal="general" textRotation="0" wrapText="1" indent="0" justifyLastLine="0" shrinkToFit="0" readingOrder="0"/>
      <protection locked="0" hidden="0"/>
    </dxf>
    <dxf>
      <font>
        <b/>
        <strike val="0"/>
        <outline val="0"/>
        <shadow val="0"/>
        <vertAlign val="baseline"/>
        <sz val="12"/>
        <name val="Calibri"/>
        <family val="2"/>
        <scheme val="minor"/>
      </font>
      <protection locked="0" hidden="0"/>
    </dxf>
    <dxf>
      <font>
        <strike val="0"/>
        <outline val="0"/>
        <shadow val="0"/>
        <vertAlign val="baseline"/>
        <sz val="12"/>
        <name val="Calibri"/>
        <family val="2"/>
        <scheme val="minor"/>
      </font>
      <protection locked="1" hidden="0"/>
    </dxf>
    <dxf>
      <border outline="0">
        <left style="thin">
          <color auto="1"/>
        </left>
        <right style="thin">
          <color auto="1"/>
        </right>
        <top style="thin">
          <color auto="1"/>
        </top>
        <bottom style="thin">
          <color auto="1"/>
        </bottom>
      </border>
    </dxf>
    <dxf>
      <font>
        <strike val="0"/>
        <outline val="0"/>
        <shadow val="0"/>
        <vertAlign val="baseline"/>
        <sz val="12"/>
        <name val="Calibri"/>
        <family val="2"/>
        <scheme val="none"/>
      </font>
      <protection locked="0" hidden="0"/>
    </dxf>
    <dxf>
      <font>
        <b/>
        <i val="0"/>
        <strike val="0"/>
        <condense val="0"/>
        <extend val="0"/>
        <outline val="0"/>
        <shadow val="0"/>
        <u val="none"/>
        <vertAlign val="baseline"/>
        <sz val="12"/>
        <color theme="1"/>
        <name val="Calibri"/>
        <family val="2"/>
        <scheme val="minor"/>
      </font>
      <fill>
        <patternFill patternType="solid">
          <fgColor indexed="64"/>
          <bgColor theme="5" tint="0.79998168889431442"/>
        </patternFill>
      </fill>
      <alignment horizontal="general" vertical="top" textRotation="0" wrapText="1" indent="0" justifyLastLine="0" shrinkToFit="0" readingOrder="0"/>
      <border diagonalUp="0" diagonalDown="0">
        <left style="thin">
          <color auto="1"/>
        </left>
        <right style="thin">
          <color auto="1"/>
        </right>
        <top/>
        <bottom/>
      </border>
      <protection locked="0" hidden="0"/>
    </dxf>
    <dxf>
      <numFmt numFmtId="0" formatCode="General"/>
    </dxf>
    <dxf>
      <numFmt numFmtId="0" formatCode="General"/>
    </dxf>
    <dxf>
      <font>
        <b val="0"/>
        <i val="0"/>
        <strike val="0"/>
        <condense val="0"/>
        <extend val="0"/>
        <outline val="0"/>
        <shadow val="0"/>
        <u val="none"/>
        <vertAlign val="baseline"/>
        <sz val="12"/>
        <color theme="1"/>
        <name val="Calibri"/>
        <family val="2"/>
        <scheme val="minor"/>
      </font>
      <numFmt numFmtId="0" formatCode="General"/>
    </dxf>
    <dxf>
      <font>
        <b val="0"/>
        <i val="0"/>
        <strike val="0"/>
        <condense val="0"/>
        <extend val="0"/>
        <outline val="0"/>
        <shadow val="0"/>
        <u val="none"/>
        <vertAlign val="baseline"/>
        <sz val="12"/>
        <color theme="1"/>
        <name val="Calibri"/>
        <family val="2"/>
        <scheme val="minor"/>
      </font>
      <numFmt numFmtId="0" formatCode="General"/>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2"/>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fill>
        <patternFill patternType="solid">
          <fgColor indexed="64"/>
          <bgColor theme="2"/>
        </patternFill>
      </fill>
    </dxf>
    <dxf>
      <numFmt numFmtId="0" formatCode="Genera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strike val="0"/>
        <outline val="0"/>
        <shadow val="0"/>
        <u val="none"/>
        <vertAlign val="baseline"/>
        <sz val="12"/>
        <color auto="1"/>
        <name val="Calibri"/>
        <family val="2"/>
        <scheme val="minor"/>
      </font>
      <fill>
        <patternFill patternType="solid">
          <fgColor indexed="64"/>
          <bgColor theme="2"/>
        </patternFill>
      </fill>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alignment horizontal="general" vertical="bottom" textRotation="0" wrapText="1" indent="0" justifyLastLine="0" shrinkToFit="0" readingOrder="0"/>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b val="0"/>
        <i val="0"/>
        <strike val="0"/>
        <condense val="0"/>
        <extend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
      <font>
        <b val="0"/>
        <i val="0"/>
        <strike val="0"/>
        <condense val="0"/>
        <extend val="0"/>
        <outline val="0"/>
        <shadow val="0"/>
        <u val="none"/>
        <vertAlign val="baseline"/>
        <sz val="12"/>
        <color auto="1"/>
        <name val="Calibri"/>
        <family val="2"/>
        <scheme val="minor"/>
      </font>
      <fill>
        <patternFill patternType="solid">
          <fgColor indexed="64"/>
          <bgColor theme="2"/>
        </patternFill>
      </fill>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auto="1"/>
        <name val="Calibri"/>
        <family val="2"/>
        <scheme val="minor"/>
      </font>
      <numFmt numFmtId="0" formatCode="General"/>
      <fill>
        <patternFill patternType="solid">
          <fgColor indexed="64"/>
          <bgColor theme="2"/>
        </patternFill>
      </fill>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alignment horizontal="left" vertical="top" textRotation="0" indent="0" justifyLastLine="0" shrinkToFit="0" readingOrder="0"/>
    </dxf>
    <dxf>
      <font>
        <b val="0"/>
        <i val="0"/>
        <strike val="0"/>
        <condense val="0"/>
        <extend val="0"/>
        <outline val="0"/>
        <shadow val="0"/>
        <u val="none"/>
        <vertAlign val="baseline"/>
        <sz val="12"/>
        <color theme="1"/>
        <name val="Calibri"/>
        <family val="2"/>
        <scheme val="minor"/>
      </font>
      <alignment horizontal="left" vertical="top" textRotation="0" indent="0" justifyLastLine="0" shrinkToFit="0" readingOrder="0"/>
    </dxf>
    <dxf>
      <font>
        <strike val="0"/>
        <outline val="0"/>
        <shadow val="0"/>
        <u val="none"/>
        <vertAlign val="baseline"/>
        <sz val="12"/>
        <color theme="1"/>
        <name val="Calibri"/>
        <family val="2"/>
        <scheme val="minor"/>
      </font>
      <alignment horizontal="left" vertical="top" textRotation="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theme="2"/>
        </patternFill>
      </fill>
      <alignment horizontal="left" vertical="top" textRotation="0" wrapText="1"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19" formatCode="d/m/yyyy"/>
      <alignment horizontal="general" vertical="bottom" textRotation="0" wrapText="0" indent="0" justifyLastLine="0" shrinkToFit="0" readingOrder="0"/>
    </dxf>
    <dxf>
      <numFmt numFmtId="19" formatCode="d/m/yyyy"/>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font>
        <color theme="0"/>
      </font>
      <fill>
        <patternFill>
          <bgColor rgb="FF359966"/>
        </patternFill>
      </fill>
    </dxf>
    <dxf>
      <font>
        <color theme="0"/>
      </font>
      <fill>
        <patternFill>
          <bgColor rgb="FF359966"/>
        </patternFill>
      </fill>
    </dxf>
    <dxf>
      <fill>
        <patternFill>
          <bgColor theme="0" tint="-4.9989318521683403E-2"/>
        </patternFill>
      </fill>
    </dxf>
    <dxf>
      <font>
        <color theme="0"/>
      </font>
      <fill>
        <patternFill>
          <bgColor rgb="FF339966"/>
        </patternFill>
      </fill>
    </dxf>
  </dxfs>
  <tableStyles count="2" defaultTableStyle="TableStyleMedium2" defaultPivotStyle="PivotStyleLight16">
    <tableStyle name="CustomTableStyle" pivot="0" count="2" xr9:uid="{9E29C845-5334-497C-B77B-B402C1100487}">
      <tableStyleElement type="headerRow" dxfId="158"/>
      <tableStyleElement type="firstRowStripe" dxfId="157"/>
    </tableStyle>
    <tableStyle name="Pivot-taulukkotyyli 1" table="0" count="2" xr9:uid="{F1847D0D-4DAD-4724-BF24-DD9F2084E37B}">
      <tableStyleElement type="headerRow" dxfId="156"/>
      <tableStyleElement type="totalRow" dxfId="155"/>
    </tableStyle>
  </tableStyles>
  <colors>
    <mruColors>
      <color rgb="FFFF6969"/>
      <color rgb="FF323232"/>
      <color rgb="FFFF8181"/>
      <color rgb="FFBCE292"/>
      <color rgb="FFB4DE86"/>
      <color rgb="FFF6A4A4"/>
      <color rgb="FFF16D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2" connectionId="17" xr16:uid="{1B1C0D20-6F90-45EA-8E11-69CB9C4C0721}" autoFormatId="16" applyNumberFormats="0" applyBorderFormats="0" applyFontFormats="0" applyPatternFormats="0" applyAlignmentFormats="0" applyWidthHeightFormats="0">
  <queryTableRefresh nextId="39">
    <queryTableFields count="10">
      <queryTableField id="1" name="Koodi" tableColumnId="1"/>
      <queryTableField id="14" name="Opintojakson nimi" tableColumnId="11"/>
      <queryTableField id="3" name="Laajuus (op)" tableColumnId="3"/>
      <queryTableField id="4" name="Opintojakson vastuuopettaja" tableColumnId="4"/>
      <queryTableField id="5" name="Toteutuksen opettajat" tableColumnId="5"/>
      <queryTableField id="6" name="Periodi" tableColumnId="6"/>
      <queryTableField id="7" name="Kielet" tableColumnId="7"/>
      <queryTableField id="36" name="Opetustapa / Suoritustapa" tableColumnId="8"/>
      <queryTableField id="17" name="Lisätietoja kohderyhmistä" tableColumnId="15"/>
      <queryTableField id="32" name="Opetuksen rytmitys" tableColumnId="18"/>
    </queryTableFields>
    <queryTableDeletedFields count="9">
      <deletedField name="Toteutuksen nimi"/>
      <deletedField name="Tuntiopetustiedot"/>
      <deletedField name="Avoimen kiintiö / kohderyhmä"/>
      <deletedField name="Opetuksen tuntimäärä yhteensä"/>
      <deletedField name="More columns"/>
      <deletedField name="Tutkinto-opiskelijoiden paikkamäärä"/>
      <deletedField name="Avoinna vaihto-opiskelijoille"/>
      <deletedField name="Avoinna muiden koulutusohjelmien opiskelijoille"/>
      <deletedField name="Opintojakson suorituskielet"/>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3" connectionId="20" xr16:uid="{C6FBB9FD-311E-4B24-AF9E-ABC34E8F2758}" autoFormatId="16" applyNumberFormats="0" applyBorderFormats="0" applyFontFormats="0" applyPatternFormats="0" applyAlignmentFormats="0" applyWidthHeightFormats="0">
  <queryTableRefresh nextId="24">
    <queryTableFields count="16">
      <queryTableField id="1" name="Koodi" tableColumnId="1"/>
      <queryTableField id="3" name="Opintojakson nimi" tableColumnId="3"/>
      <queryTableField id="2" name="Toteutuksen nimi" tableColumnId="2"/>
      <queryTableField id="4" name="Laajuus (op)" tableColumnId="4"/>
      <queryTableField id="18" name="Periodit" tableColumnId="5"/>
      <queryTableField id="6" name="Opintojakson vastuuopettaja" tableColumnId="6"/>
      <queryTableField id="7" name="Toteutuksen opettajat" tableColumnId="7"/>
      <queryTableField id="8" name="Tuntiopetustiedot" tableColumnId="8"/>
      <queryTableField id="9" name="Opetuskieli" tableColumnId="9"/>
      <queryTableField id="19" name="Opetustapa" tableColumnId="10"/>
      <queryTableField id="11" name="Arvio osallistujamäärästä" tableColumnId="11"/>
      <queryTableField id="12" name="Tutkinto-opiskelijoiden paikkamäärä" tableColumnId="12"/>
      <queryTableField id="13" name="Avoimen kiintiö" tableColumnId="13"/>
      <queryTableField id="14" name="Opetuksen rytmitys" tableColumnId="14"/>
      <queryTableField id="15" name="Opetuksen tuntimäärä yhteensä" tableColumnId="15"/>
      <queryTableField id="20" name="Additional info on the implementation" tableColumnId="16"/>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2" connectionId="6" xr16:uid="{AA279C63-B2EB-4F7F-8C3D-155EB470C42A}" autoFormatId="16" applyNumberFormats="0" applyBorderFormats="0" applyFontFormats="0" applyPatternFormats="0" applyAlignmentFormats="0" applyWidthHeightFormats="0">
  <queryTableRefresh nextId="29">
    <queryTableFields count="11">
      <queryTableField id="1" name="Kod" tableColumnId="1"/>
      <queryTableField id="14" name="Studiemomentets namn" tableColumnId="2"/>
      <queryTableField id="3" name="Omfattning (sp)" tableColumnId="3"/>
      <queryTableField id="19" name="Period" tableColumnId="4"/>
      <queryTableField id="20" name="Språk" tableColumnId="5"/>
      <queryTableField id="27" name="Undervisningssätt / Prestationssätt" tableColumnId="6"/>
      <queryTableField id="10" name="Öppna universitetsstudier" tableColumnId="10"/>
      <queryTableField id="16" name="Öppet för utbytesstudenter" tableColumnId="7"/>
      <queryTableField id="8" name="Öppet för andra utbildningsprogram" tableColumnId="8"/>
      <queryTableField id="21" name="Tilläggsuppgifter om målgrupper" tableColumnId="11"/>
      <queryTableField id="9" name="Motsvarigheter" tableColumnId="9"/>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3" connectionId="2" xr16:uid="{F7E011B9-D408-47D9-B047-4A21E7948ED1}" autoFormatId="16" applyNumberFormats="0" applyBorderFormats="0" applyFontFormats="0" applyPatternFormats="0" applyAlignmentFormats="0" applyWidthHeightFormats="0">
  <queryTableRefresh nextId="19">
    <queryTableFields count="11">
      <queryTableField id="1" name="Code" tableColumnId="1"/>
      <queryTableField id="2" name="Course unit name" tableColumnId="2"/>
      <queryTableField id="3" name="Scope (cr)" tableColumnId="3"/>
      <queryTableField id="4" name="Period" tableColumnId="4"/>
      <queryTableField id="5" name="Languages" tableColumnId="5"/>
      <queryTableField id="16" name="Form of teaching / Method of completion" tableColumnId="6"/>
      <queryTableField id="7" name="Open university studies" tableColumnId="7"/>
      <queryTableField id="8" name="Open to exchange students" tableColumnId="8"/>
      <queryTableField id="9" name="Open to other degree programmes" tableColumnId="9"/>
      <queryTableField id="10" name="Additional information on target groups" tableColumnId="10"/>
      <queryTableField id="17" name="Equivalences" tableColumnId="11"/>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4" connectionId="14" xr16:uid="{7F0E9E47-7014-427F-8A84-7E6E77F7F1F1}" autoFormatId="16" applyNumberFormats="0" applyBorderFormats="0" applyFontFormats="0" applyPatternFormats="0" applyAlignmentFormats="0" applyWidthHeightFormats="0">
  <queryTableRefresh nextId="4">
    <queryTableFields count="2">
      <queryTableField id="2" name="Ohje" tableColumnId="2"/>
      <queryTableField id="1" name="HtmlValmis" tableColumnId="1"/>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3" connectionId="16" xr16:uid="{EF3C2B15-56ED-4088-801B-93A8EB48A980}" autoFormatId="16" applyNumberFormats="0" applyBorderFormats="0" applyFontFormats="0" applyPatternFormats="0" applyAlignmentFormats="0" applyWidthHeightFormats="0">
  <queryTableRefresh nextId="3">
    <queryTableFields count="2">
      <queryTableField id="1" name="Ohje" tableColumnId="1"/>
      <queryTableField id="2" name="HtmlValmis" tableColumnId="2"/>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3" connectionId="15" xr16:uid="{3EE6E079-75FC-43B1-8593-F686F4FBBA3A}" autoFormatId="16" applyNumberFormats="0" applyBorderFormats="0" applyFontFormats="0" applyPatternFormats="0" applyAlignmentFormats="0" applyWidthHeightFormats="0">
  <queryTableRefresh nextId="3">
    <queryTableFields count="2">
      <queryTableField id="1" name="Ohje" tableColumnId="1"/>
      <queryTableField id="2" name="HtmlValmis" tableColumnId="2"/>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771DE4F-80C8-4EDE-AED7-17193F0DAE42}" name="Opintojaksot" displayName="Opintojaksot" ref="A1:AM550" totalsRowShown="0" dataDxfId="154">
  <autoFilter ref="A1:AM550" xr:uid="{C771DE4F-80C8-4EDE-AED7-17193F0DAE42}"/>
  <tableColumns count="39">
    <tableColumn id="38" xr3:uid="{ACE505F4-9068-4D3C-BFD5-8E70065DDF68}" name="KoodiKieli" dataDxfId="153">
      <calculatedColumnFormula>CONCATENATE(Opintojaksot[[#This Row],[Opintojaksokoodi]],Opintojaksot[[#This Row],[Kuvausten kieli]])</calculatedColumnFormula>
    </tableColumn>
    <tableColumn id="1" xr3:uid="{C518671F-F063-4F07-B15E-8073803BD97E}" name="Lukuvuosien lkm" dataDxfId="152"/>
    <tableColumn id="2" xr3:uid="{7F725DAA-04EE-452F-A5F3-C717EAF66817}" name="Opintojaksojen lukumäärä" dataDxfId="151"/>
    <tableColumn id="3" xr3:uid="{E909CDAF-85A0-48E1-877A-B2745D7123E3}" name="Opintojaksojen ops-kausien versioita yhteensä" dataDxfId="150"/>
    <tableColumn id="4" xr3:uid="{C952292F-8134-409E-8886-D33F8FE9A848}" name="Lukuvuosi" dataDxfId="149"/>
    <tableColumn id="5" xr3:uid="{1D7C9E0E-93DC-479A-90EA-9ABC98671B6C}" name="Opintojaksokoodi" dataDxfId="148"/>
    <tableColumn id="6" xr3:uid="{23F37B61-DC18-4F0A-900F-16603F13735F}" name="Opintojakson nimi" dataDxfId="147"/>
    <tableColumn id="7" xr3:uid="{806FCCB5-B69B-4077-8A8F-9D23FBB9E44E}" name="Oppimateriaalit" dataDxfId="146"/>
    <tableColumn id="8" xr3:uid="{A029675E-5F04-4560-A0EE-A4B6101FB764}" name="Kirjallisuus" dataDxfId="145"/>
    <tableColumn id="9" xr3:uid="{DFCC97E6-4136-4F87-9CEB-DE38CE8D9529}" name="Opintojakson laajuus min" dataDxfId="144"/>
    <tableColumn id="10" xr3:uid="{779DDADB-4FBF-4348-95A9-54FCFE8DD0C4}" name="Opintojakson laajuus max" dataDxfId="143"/>
    <tableColumn id="11" xr3:uid="{6628FCC8-EA2B-4229-96D3-C44319AEEBE0}" name="Opintojakson laajuus min - max" dataDxfId="142"/>
    <tableColumn id="12" xr3:uid="{886EA723-AA61-4FA8-A7B5-4A0FFB2554C7}" name="Vastuuorganisaatiot" dataDxfId="141"/>
    <tableColumn id="13" xr3:uid="{83A16651-95B1-4408-8BFF-C89FB9E4EEF6}" name="Vastuuosuudet" dataDxfId="140"/>
    <tableColumn id="14" xr3:uid="{673176F8-E158-4A70-8F2E-E11B736E43C4}" name="Kandi- tai maisteriohjelma, tutkijakoulu tai muu vastuuorganisaatio" dataDxfId="139"/>
    <tableColumn id="15" xr3:uid="{DF68614E-5B77-43DC-8DBC-364E12F5B841}" name="Tohtoriohjelma, osasto tai muu vastuuorganisaatio" dataDxfId="138"/>
    <tableColumn id="16" xr3:uid="{5759D3E3-71F8-4A4F-965A-24DD83E6D1F1}" name="Tiedekunta" dataDxfId="137"/>
    <tableColumn id="17" xr3:uid="{20824E02-93D4-4DC5-BE54-AB4B477F267F}" name="Vastuuosuus" dataDxfId="136"/>
    <tableColumn id="18" xr3:uid="{91CD38B2-5E5D-498E-B148-456CBFFA1666}" name="Vastuuopettaja" dataDxfId="135"/>
    <tableColumn id="19" xr3:uid="{61AD0500-BAAE-4215-8A1D-9E019294AC56}" name="Hallintohenkilö" dataDxfId="134"/>
    <tableColumn id="20" xr3:uid="{3383A316-062C-4DCE-9ABB-31D66267871E}" name="Yhteystiedot" dataDxfId="133"/>
    <tableColumn id="21" xr3:uid="{4FDD6E72-9705-4BF2-BF70-64B46A070F5A}" name="Vastaavuudet muihin opintoihin" dataDxfId="132"/>
    <tableColumn id="22" xr3:uid="{509ECFBC-703F-414F-B959-8480C4F439AC}" name="Vastaavuudet muihin opintoihin, opintojaksot" dataDxfId="131"/>
    <tableColumn id="23" xr3:uid="{FEF4C475-6260-4421-A376-A6A536AA7A99}" name="Edeltävät opinnot tai edeltävä osaaminen" dataDxfId="130"/>
    <tableColumn id="24" xr3:uid="{1C8FC03D-6062-4FE4-A8BA-5415A70FD123}" name="Edeltävät opinnot, pakolliset esitiedot" dataDxfId="129"/>
    <tableColumn id="25" xr3:uid="{FCF373D8-4ECA-4747-9095-3AAA671C7E33}" name="Edeltävät opinnot, suositellut esitiedot" dataDxfId="128"/>
    <tableColumn id="26" xr3:uid="{F85A98AC-72F5-47C3-9C64-61A032F34D5A}" name="Osaamistavoitteet" dataDxfId="127"/>
    <tableColumn id="27" xr3:uid="{8BD74294-78EF-424E-8D2D-3D40264EAEC3}" name="Asiasisältö" dataDxfId="126"/>
    <tableColumn id="28" xr3:uid="{1ACA4FEC-5A2C-4412-B9AB-9CC4FA798362}" name="Arviointiasteikko" dataDxfId="125"/>
    <tableColumn id="29" xr3:uid="{550339E3-C650-4F95-9686-17D169E9E23C}" name="Lisätiedot" dataDxfId="124"/>
    <tableColumn id="30" xr3:uid="{08486819-44F1-432D-B79F-7AEAAF68458F}" name="Mahdolliset suorituskielet" dataDxfId="123"/>
    <tableColumn id="31" xr3:uid="{1440F7F0-FCAE-4F70-8D7C-5BE24072E98E}" name="Arviointikohteet" dataDxfId="122"/>
    <tableColumn id="32" xr3:uid="{F4499AE9-BF96-4DC4-99F3-7F483F0A8533}" name="Opintojakson taso" dataDxfId="121"/>
    <tableColumn id="33" xr3:uid="{E7C6D8FA-6FB0-4C2C-AA42-EC47E73F74D5}" name="Kuvausten kieli" dataDxfId="120"/>
    <tableColumn id="34" xr3:uid="{F98AD430-7F43-4694-9143-004CCBDC891A}" name="Hyväksynnän tila" dataDxfId="119"/>
    <tableColumn id="35" xr3:uid="{D680B007-64BE-4259-9DF3-50E0DC497F51}" name="Ops-version alkupvm" dataDxfId="118"/>
    <tableColumn id="36" xr3:uid="{A4264962-39C4-4841-9C7C-095A8B9DB77A}" name="Ops-version loppupvm" dataDxfId="117"/>
    <tableColumn id="37" xr3:uid="{F26C908F-5CEE-468C-A09F-512F0E15691E}" name="Koulutusala / OKM:n ohjauksen ala" dataDxfId="116"/>
    <tableColumn id="39" xr3:uid="{F506305E-D596-43F7-82DE-AA379D475B58}" name="Sarake1" dataDxfId="115"/>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D9F3A59-6A23-4720-AC2B-85E3CC7F84F6}" name="Alustava_suomeksi14" displayName="Alustava_suomeksi14" ref="A2:N41" totalsRowShown="0" headerRowDxfId="21" dataDxfId="20">
  <autoFilter ref="A2:N41" xr:uid="{7D9F3A59-6A23-4720-AC2B-85E3CC7F84F6}"/>
  <tableColumns count="14">
    <tableColumn id="1" xr3:uid="{80331CA1-D10C-4103-B881-A57E92C80270}" name="Koodi" dataDxfId="19"/>
    <tableColumn id="2" xr3:uid="{919DFCA0-0A4B-4682-8AFE-444F4E738400}" name="Toteutuksen nimi" dataDxfId="18"/>
    <tableColumn id="4" xr3:uid="{F4AB8EED-0C30-489A-9D9C-69FA779D3287}" name="Laajuus (op)" dataDxfId="17"/>
    <tableColumn id="5" xr3:uid="{3D4932BD-C336-4724-AFC1-B4D769C87437}" name="Periodi" dataDxfId="16"/>
    <tableColumn id="20" xr3:uid="{1A3C0C03-493F-494B-B353-10A8CEAD0267}" name="Kielet" dataDxfId="15"/>
    <tableColumn id="7" xr3:uid="{3620A72D-9B12-4F60-AA72-C7A7E44E867B}" name="Opetustapa / Suoritustapa"/>
    <tableColumn id="8" xr3:uid="{831843F0-30E1-4B1B-80FF-0B167223841D}" name="Avointa opintotarjontaa"/>
    <tableColumn id="9" xr3:uid="{CB9721F3-F303-468B-B478-7DC8B6C08A43}" name="Sarake1"/>
    <tableColumn id="10" xr3:uid="{425D5E4C-52A6-4885-BA35-7BE498C70036}" name="Sarake2"/>
    <tableColumn id="13" xr3:uid="{DADE0531-88D1-4BFC-A7AC-EC816075D62F}" name="Sarake3"/>
    <tableColumn id="11" xr3:uid="{EC89862F-8E79-4BEE-BC2C-430E019D59BE}" name="Avoinna vaihto-opiskelijoille" dataDxfId="14"/>
    <tableColumn id="12" xr3:uid="{27E14356-9A70-4C4A-AFD6-35D268A91B21}" name="Avoinna muiden koulutusohjelmien opiskelijoille" dataDxfId="13"/>
    <tableColumn id="3" xr3:uid="{920B3541-E2E3-4993-8853-BFCEE86051DF}" name="Lisätietoja kohderyhmistä"/>
    <tableColumn id="6" xr3:uid="{5C7D1F25-7E07-4EB3-A95D-1237DBDFB053}" name="Vastaavuudet"/>
  </tableColumns>
  <tableStyleInfo name="TableStyleLight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944B0DB-E8C9-4C77-A376-9F86D24DA82F}" name="Johtoryhmälle" displayName="Johtoryhmälle" ref="A4:J33" tableType="queryTable" totalsRowShown="0" headerRowDxfId="114" dataDxfId="113">
  <autoFilter ref="A4:J33" xr:uid="{2944B0DB-E8C9-4C77-A376-9F86D24DA82F}"/>
  <tableColumns count="10">
    <tableColumn id="1" xr3:uid="{D6AB30C2-3A1E-4002-BB72-991C0A6B1C67}" uniqueName="1" name="Koodi / Code" queryTableFieldId="1" dataDxfId="112"/>
    <tableColumn id="11" xr3:uid="{C7D7FC8D-0B34-44FA-8C47-F4D3600A4E9D}" uniqueName="11" name="Opintojakson nimi / Course name" queryTableFieldId="14" dataDxfId="111"/>
    <tableColumn id="3" xr3:uid="{9CB4431A-4167-442E-80DA-54F9718FE0F7}" uniqueName="3" name="Laajuus (op) / Scope (cr)" queryTableFieldId="3" dataDxfId="110"/>
    <tableColumn id="4" xr3:uid="{095FD85C-CB1B-4CA6-8FA9-68E7F7263D43}" uniqueName="4" name="Opintojakson vastuuopettaja / Responsible teacher" queryTableFieldId="4" dataDxfId="109"/>
    <tableColumn id="5" xr3:uid="{228286F4-C849-415C-AA0A-9150B22B2F98}" uniqueName="5" name="Toteutuksen opettajat / Course teachers" queryTableFieldId="5" dataDxfId="108"/>
    <tableColumn id="6" xr3:uid="{CC0D662F-AFDE-4407-B43F-F966B086E5FD}" uniqueName="6" name="Periodi / Period" queryTableFieldId="6" dataDxfId="107"/>
    <tableColumn id="7" xr3:uid="{BBFDDAA5-34EE-4E69-AE59-4A7D21C34806}" uniqueName="7" name="Kielet / Languages" queryTableFieldId="7" dataDxfId="106"/>
    <tableColumn id="8" xr3:uid="{E14A0A73-D155-4B83-95A3-EA2FF6B91AC8}" uniqueName="8" name="Opetustapa / Suoritustapa / Teaching method / Compeltion method" queryTableFieldId="36" dataDxfId="105"/>
    <tableColumn id="15" xr3:uid="{C117FFBC-6132-4776-BDAE-7D6D49970008}" uniqueName="15" name="Kohderyhmä / Target group" queryTableFieldId="17" dataDxfId="104"/>
    <tableColumn id="18" xr3:uid="{8E8F3852-2753-4AF9-AB7A-3F42E68950BC}" uniqueName="18" name="Tarkempi toteutus / More detailed implementation, note that the dates are in the format: dd.mm.yy" queryTableFieldId="32" dataDxfId="103"/>
  </tableColumns>
  <tableStyleInfo name="TableStyleLight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90D23A5-104B-45BD-A560-6ECF621A3915}" name="Tuntiopetus" displayName="Tuntiopetus" ref="A2:P3" tableType="queryTable" insertRow="1" totalsRowShown="0" headerRowDxfId="102" dataDxfId="101">
  <autoFilter ref="A2:P3" xr:uid="{790D23A5-104B-45BD-A560-6ECF621A3915}"/>
  <tableColumns count="16">
    <tableColumn id="1" xr3:uid="{43D9D4F0-CA19-490F-BC9A-FC3BA8239B60}" uniqueName="1" name="Koodi" queryTableFieldId="1" dataDxfId="100"/>
    <tableColumn id="3" xr3:uid="{BA86615B-B452-4253-81EC-4EA78BF23415}" uniqueName="3" name="Opintojakson nimi" queryTableFieldId="3" dataDxfId="99"/>
    <tableColumn id="2" xr3:uid="{C31F31B2-FCAC-44CE-8F4C-703E3FEBF587}" uniqueName="2" name="Toteutuksen nimi" queryTableFieldId="2" dataDxfId="98"/>
    <tableColumn id="4" xr3:uid="{3D994AEF-0BFF-451D-B4EC-3E5F03472BF5}" uniqueName="4" name="Laajuus (op)" queryTableFieldId="4" dataDxfId="97"/>
    <tableColumn id="5" xr3:uid="{39824433-34B4-4034-B4BF-9DDAAD45892F}" uniqueName="5" name="Periodit" queryTableFieldId="18"/>
    <tableColumn id="6" xr3:uid="{8CE6957A-9484-4A41-956E-3FD33E525CDB}" uniqueName="6" name="Opintojakson vastuuopettaja" queryTableFieldId="6" dataDxfId="96"/>
    <tableColumn id="7" xr3:uid="{6BC8D252-C89A-4BD5-B687-EC5582B63DAA}" uniqueName="7" name="Toteutuksen opettajat" queryTableFieldId="7" dataDxfId="95"/>
    <tableColumn id="8" xr3:uid="{E48BE000-F952-4B57-A744-0798D434C4E1}" uniqueName="8" name="Tuntiopetustiedot" queryTableFieldId="8" dataDxfId="94"/>
    <tableColumn id="9" xr3:uid="{5090D68D-8A1F-4AF1-B96E-EA7231C5D54C}" uniqueName="9" name="Opetuskieli" queryTableFieldId="9" dataDxfId="93"/>
    <tableColumn id="10" xr3:uid="{4A12ADAD-CD96-4EA2-9646-B95E061BE61B}" uniqueName="10" name="Opetustapa" queryTableFieldId="19"/>
    <tableColumn id="11" xr3:uid="{546D1329-D65C-4E3C-BCC8-522925B19AB6}" uniqueName="11" name="Arvio osallistujamäärästä" queryTableFieldId="11" dataDxfId="92"/>
    <tableColumn id="12" xr3:uid="{74436E11-DF56-4333-A1DA-F93B216FC227}" uniqueName="12" name="Tutkinto-opiskelijoiden paikkamäärä" queryTableFieldId="12" dataDxfId="91"/>
    <tableColumn id="13" xr3:uid="{4B0294C2-EA6B-4C3A-A8DD-08D240CCF9D8}" uniqueName="13" name="Avoimen kiintiö" queryTableFieldId="13" dataDxfId="90"/>
    <tableColumn id="14" xr3:uid="{A52F18C4-EEF3-4AA8-896F-BA48B86F8BCC}" uniqueName="14" name="Opetuksen rytmitys" queryTableFieldId="14" dataDxfId="89"/>
    <tableColumn id="15" xr3:uid="{E000739C-8323-4D70-A890-A3D91C732BD8}" uniqueName="15" name="Opetuksen tuntimäärä yhteensä" queryTableFieldId="15" dataDxfId="88"/>
    <tableColumn id="16" xr3:uid="{534A67BE-A734-4E40-B9D3-A816CDA97429}" uniqueName="16" name="Additional info on the implementation" queryTableFieldId="20"/>
  </tableColumns>
  <tableStyleInfo name="TableStyleLight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8984B40-5699-4E65-8131-B319DFF9468D}" name="Alustava_ruotsiksi" displayName="Alustava_ruotsiksi" ref="A2:K32" tableType="queryTable" totalsRowShown="0" headerRowDxfId="87" dataDxfId="86">
  <autoFilter ref="A2:K32" xr:uid="{18984B40-5699-4E65-8131-B319DFF9468D}"/>
  <tableColumns count="11">
    <tableColumn id="1" xr3:uid="{699E88BF-8EB3-4EBF-8A25-AF3256C27AC6}" uniqueName="1" name="Kod" queryTableFieldId="1" dataDxfId="85"/>
    <tableColumn id="2" xr3:uid="{EDFA9B5E-D369-44E6-ACAA-9FBE59574C7B}" uniqueName="2" name="Studiemomentets namn" queryTableFieldId="14" dataDxfId="84"/>
    <tableColumn id="3" xr3:uid="{53136BE7-61D7-4F0B-B297-921AFCC5B423}" uniqueName="3" name="Omfattning (sp)" queryTableFieldId="3" dataDxfId="83"/>
    <tableColumn id="4" xr3:uid="{7933014D-92E3-49BB-9CAD-1B3D74B8F06F}" uniqueName="4" name="Period" queryTableFieldId="19" dataDxfId="82"/>
    <tableColumn id="5" xr3:uid="{8B6DD2CE-8E1F-42B1-9EF4-67FCB06DDBB4}" uniqueName="5" name="Språk" queryTableFieldId="20" dataDxfId="81"/>
    <tableColumn id="6" xr3:uid="{329C2351-7320-45DC-A6FF-AE5D587511ED}" uniqueName="6" name="Undervisningssätt / Prestationssätt" queryTableFieldId="27" dataDxfId="80"/>
    <tableColumn id="10" xr3:uid="{15E62067-61AB-4A0C-8C10-40969A29697B}" uniqueName="10" name="Öppna universitetsstudier" queryTableFieldId="10" dataDxfId="79"/>
    <tableColumn id="7" xr3:uid="{ADAEB890-8C9F-49FD-890F-6D0873F4B434}" uniqueName="7" name="Öppet för utbytesstudenter" queryTableFieldId="16" dataDxfId="78"/>
    <tableColumn id="8" xr3:uid="{8D0DA7E8-2C8F-4A16-AC81-B87E09E2CE09}" uniqueName="8" name="Öppet för andra utbildningsprogram" queryTableFieldId="8" dataDxfId="77"/>
    <tableColumn id="11" xr3:uid="{AACAA33A-2695-4F8D-8B91-75FDC811FDA5}" uniqueName="11" name="Tilläggsuppgifter om målgrupper" queryTableFieldId="21" dataDxfId="76"/>
    <tableColumn id="9" xr3:uid="{70AF3D0F-AE70-4761-80D9-DA95FB7C9BA0}" uniqueName="9" name="Motsvarigheter" queryTableFieldId="9" dataDxfId="75"/>
  </tableColumns>
  <tableStyleInfo name="TableStyleLight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2D8B805-65F2-479E-B550-24DEDDC451EA}" name="Alustava_englanniksi" displayName="Alustava_englanniksi" ref="A2:K32" tableType="queryTable" totalsRowShown="0" headerRowDxfId="74" dataDxfId="73">
  <autoFilter ref="A2:K32" xr:uid="{32D8B805-65F2-479E-B550-24DEDDC451EA}"/>
  <tableColumns count="11">
    <tableColumn id="1" xr3:uid="{A9685B82-CD2C-4384-9F7E-BE462970994B}" uniqueName="1" name="Code" queryTableFieldId="1" dataDxfId="72"/>
    <tableColumn id="2" xr3:uid="{378F9E81-5ACF-4E01-B89E-961D74D6FA8B}" uniqueName="2" name="Course unit name" queryTableFieldId="2" dataDxfId="71"/>
    <tableColumn id="3" xr3:uid="{F6C72B42-2D94-498F-A71E-BF618F969CED}" uniqueName="3" name="Scope (cr)" queryTableFieldId="3" dataDxfId="70"/>
    <tableColumn id="4" xr3:uid="{ACC6324D-E804-4F45-A509-91AB981E65F8}" uniqueName="4" name="Period" queryTableFieldId="4" dataDxfId="69"/>
    <tableColumn id="5" xr3:uid="{DE33A712-3A4F-4647-98A4-5E169457FF1A}" uniqueName="5" name="Languages" queryTableFieldId="5" dataDxfId="68"/>
    <tableColumn id="6" xr3:uid="{C79F0556-B2BD-4629-A191-432268AD52F7}" uniqueName="6" name="Form of teaching / Method of completion" queryTableFieldId="16" dataDxfId="67"/>
    <tableColumn id="7" xr3:uid="{AD2E61C3-E35D-4C01-8F93-6340D659F3C4}" uniqueName="7" name="Open university studies" queryTableFieldId="7" dataDxfId="66"/>
    <tableColumn id="8" xr3:uid="{26DEDB83-68D3-4577-BA12-E1BCE2BE6BB0}" uniqueName="8" name="Open to exchange students" queryTableFieldId="8" dataDxfId="65"/>
    <tableColumn id="9" xr3:uid="{659B973B-989F-4F6E-83E0-E1D970595E5E}" uniqueName="9" name="Open to other degree programmes" queryTableFieldId="9" dataDxfId="64"/>
    <tableColumn id="10" xr3:uid="{0CC3DB2F-AC4D-4673-925D-2C31CE13513D}" uniqueName="10" name="Additional information on target groups" queryTableFieldId="10" dataDxfId="63"/>
    <tableColumn id="11" xr3:uid="{DA69C7DE-5C88-4B03-8E3F-0CBA545CCEE2}" uniqueName="11" name="Equivalences" queryTableFieldId="17" dataDxfId="62"/>
  </tableColumns>
  <tableStyleInfo name="TableStyleLight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E470D81-3285-4310-B215-5EDFFB6AF6DE}" name="Alustavat_html_kaikki" displayName="Alustavat_html_kaikki" ref="A5:B8" tableType="queryTable" totalsRowShown="0" headerRowDxfId="61" dataDxfId="60">
  <autoFilter ref="A5:B8" xr:uid="{8E470D81-3285-4310-B215-5EDFFB6AF6DE}"/>
  <tableColumns count="2">
    <tableColumn id="2" xr3:uid="{2BA0ADC1-077E-40C7-B1C3-C07E0CDDD6D9}" uniqueName="2" name="Ohje" queryTableFieldId="2" dataDxfId="59"/>
    <tableColumn id="1" xr3:uid="{CC11C7CF-64CC-453B-9114-986239904F4F}" uniqueName="1" name="HtmlValmis" queryTableFieldId="1" dataDxfId="58"/>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4C48F9B-BE6C-403B-98B4-BC2FFE25C1B7}" name="Alustavat_html_opetus" displayName="Alustavat_html_opetus" ref="A5:B8" tableType="queryTable" totalsRowShown="0">
  <autoFilter ref="A5:B8" xr:uid="{24C48F9B-BE6C-403B-98B4-BC2FFE25C1B7}"/>
  <tableColumns count="2">
    <tableColumn id="1" xr3:uid="{86A6D6AA-08D8-4527-B3C4-725D921D7AC7}" uniqueName="1" name="Ohje" queryTableFieldId="1"/>
    <tableColumn id="2" xr3:uid="{045799A5-A65A-4989-ABFE-A7905413BB99}" uniqueName="2" name="HtmlValmis" queryTableFieldId="2"/>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7753421-BA65-4579-A046-518AF2187815}" name="Alustavat_html_muut" displayName="Alustavat_html_muut" ref="A5:B8" tableType="queryTable" totalsRowShown="0">
  <autoFilter ref="A5:B8" xr:uid="{47753421-BA65-4579-A046-518AF2187815}"/>
  <tableColumns count="2">
    <tableColumn id="1" xr3:uid="{C88FFE2B-474F-4201-BFA9-E45A8FEDF7CC}" uniqueName="1" name="Ohje" queryTableFieldId="1" dataDxfId="57"/>
    <tableColumn id="2" xr3:uid="{998C2F12-20E4-455B-A6AA-2C7F64852D4D}" uniqueName="2" name="HtmlValmis" queryTableFieldId="2" dataDxfId="56"/>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61C6A22-867D-4519-A506-8B2D408092B8}" name="Tenttikysely13" displayName="Tenttikysely13" ref="A3:AE201" totalsRowShown="0" headerRowDxfId="55" dataDxfId="54" tableBorderDxfId="53">
  <tableColumns count="31">
    <tableColumn id="59" xr3:uid="{3B8FC575-B9E9-4704-B986-625E5F26B30D}" name="Rivin tila" dataDxfId="52">
      <calculatedColumnFormula>IF(#REF!="; ; ; ; ","",IF(OR(IF(B4="",TRUE),IF(F4="",TRUE),IF(#REF!="",TRUE),IF(#REF!="",TRUE),IF(#REF!="",TRUE),IF(#REF!="",TRUE),IF(#REF!="",TRUE),IF(#REF!="",TRUE),IF(#REF!="",TRUE))=FALSE,"Riittävät vähimmäistiedot","Puuttuu pakollisia tietoja"))</calculatedColumnFormula>
    </tableColumn>
    <tableColumn id="1" xr3:uid="{83F091BD-7509-4CB9-B34B-FBBE1AA4853E}" name="Koodi*" dataDxfId="51"/>
    <tableColumn id="2" xr3:uid="{54981A27-AAC6-47DA-B61F-77177B45DF79}" name="Toteutuksen nimi*" dataDxfId="50"/>
    <tableColumn id="4" xr3:uid="{07EDC4A0-C9F8-4106-8A8C-432ADA8FA667}" name="Laajuus (op)" dataDxfId="49"/>
    <tableColumn id="6" xr3:uid="{F5BAFF93-2174-4456-AF33-31C687C73E67}" name="Opintojakson vastuuopettaja" dataDxfId="48"/>
    <tableColumn id="55" xr3:uid="{5BBFA5FE-315A-4C2B-BFC6-57D81FB3ACF2}" name="Toteutuksen opettajat" dataDxfId="47">
      <calculatedColumnFormula>IF(B4="","",_xlfn.XLOOKUP(B4,#REF!,#REF!,""))</calculatedColumnFormula>
    </tableColumn>
    <tableColumn id="35" xr3:uid="{F1681BD3-0693-4495-A97E-D519344133B3}" name="Toteutuksen mahdolliset suorituskielet" dataDxfId="46"/>
    <tableColumn id="17" xr3:uid="{14527278-F0FD-4D2E-9F25-B239BB696FC5}" name="Toteutuksen suorituskielet" dataDxfId="45"/>
    <tableColumn id="29" xr3:uid="{7B91AAAC-873D-47AA-A28A-1B035E1BC69B}" name="Suoritustapa*" dataDxfId="44"/>
    <tableColumn id="3" xr3:uid="{2D89A2A7-91EF-4771-88DC-2E5C82B12CF9}" name="Kohderyhmä" dataDxfId="43"/>
    <tableColumn id="30" xr3:uid="{7AED30A8-56E9-4B66-8B2C-8DB381FA39AD}" name="Toteutuksen päivämääräväli" dataDxfId="42"/>
    <tableColumn id="5" xr3:uid="{FE85DAB0-D6E1-4914-B4D7-B5C247AC1886}" name="Tentin kesto" dataDxfId="41"/>
    <tableColumn id="31" xr3:uid="{D10F9440-5372-435A-8EF1-8794B4082E0D}" name="Tenttipäivä 1" dataDxfId="40"/>
    <tableColumn id="32" xr3:uid="{B145A1F8-A4EA-49F3-B0AA-69BA753D99A9}" name="Tenttipäivä 2" dataDxfId="39"/>
    <tableColumn id="36" xr3:uid="{55F1C1F6-4A7A-4272-99AA-D70E77A79BA0}" name="Tenttipäivä 3" dataDxfId="38"/>
    <tableColumn id="37" xr3:uid="{97DC5F35-DDAC-46F0-9EA6-FA7EF8397FA9}" name="Tenttipäivä 4" dataDxfId="37"/>
    <tableColumn id="39" xr3:uid="{339BE64B-CD02-4230-B58A-B29B6B38DB82}" name="Tenttipäivä 5" dataDxfId="36"/>
    <tableColumn id="40" xr3:uid="{570BF9B5-E20D-4802-A0A6-00DDE75681CF}" name="Tenttipäivä 6" dataDxfId="35"/>
    <tableColumn id="25" xr3:uid="{0432EAB6-89C6-43DF-9387-680EE073C2B7}" name="Tenttipäivä 7" dataDxfId="34"/>
    <tableColumn id="26" xr3:uid="{AC6E28FF-3F98-4530-B642-3FBE421F0E6F}" name="Tenttipäivä 8" dataDxfId="33"/>
    <tableColumn id="27" xr3:uid="{B1E14812-C17B-4FD1-8B74-34EF3D56354E}" name="Tenttipäivä 9" dataDxfId="32"/>
    <tableColumn id="28" xr3:uid="{BDC3A00D-5F93-4CB1-8895-919056092B1A}" name="Tenttipäivä 10" dataDxfId="31"/>
    <tableColumn id="20" xr3:uid="{5A133027-1B7F-4F1A-BFF1-99423DAF3E1B}" name="Tenttipäivä 11" dataDxfId="30"/>
    <tableColumn id="23" xr3:uid="{13FAB28A-80A5-488E-9882-E35446A5E631}" name="Tenttipäivä 12" dataDxfId="29"/>
    <tableColumn id="19" xr3:uid="{4DA5ECB1-BA5D-46FB-9F18-6B54A2FA3393}" name="Tenttipäivä 13" dataDxfId="28"/>
    <tableColumn id="18" xr3:uid="{C5C8FB09-9F78-4635-9232-529B72F685CB}" name="Tenttipäivä 14" dataDxfId="27"/>
    <tableColumn id="44" xr3:uid="{B4EFFC83-77B2-4950-9D4B-BC38E5580A65}" name="Ilmoittautuminen" dataDxfId="26"/>
    <tableColumn id="41" xr3:uid="{956389CE-9378-4B03-91DD-D4E0E4BB095A}" name="Opintojakson kirjallisuus ja oppimateriaali" dataDxfId="25">
      <calculatedColumnFormula>CONCATENATE(IF(A4="","",VLOOKUP(CONCATENATE(A4,"suomi"),Opintojaksot[#Data],8,FALSE))," -- ",IF(A4="","",VLOOKUP(CONCATENATE(A4,"suomi"),Opintojaksot[#Data],9,FALSE)))</calculatedColumnFormula>
    </tableColumn>
    <tableColumn id="42" xr3:uid="{93EAC34D-C655-4ADC-8992-1B7025958A1B}" name="Toteutuksen kirjallisuus ja oppimateriaali" dataDxfId="24"/>
    <tableColumn id="45" xr3:uid="{9F811ACA-D14F-4654-883B-6C6EFC3C2FEF}" name="Lisätietoja toteutuksesta." dataDxfId="23"/>
    <tableColumn id="43" xr3:uid="{12A2A5B5-D8CE-4B3C-AAA1-B426C5DAD922}" name="Valmis." dataDxfId="22"/>
  </tableColumns>
  <tableStyleInfo name="TableStyleLight1" showFirstColumn="0" showLastColumn="0" showRowStripes="0"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DD5E4-A9B8-44A0-913A-D5F840D916AA}">
  <sheetPr codeName="Taul12"/>
  <dimension ref="A1:AM550"/>
  <sheetViews>
    <sheetView showGridLines="0" workbookViewId="0">
      <selection activeCell="B3" sqref="B3"/>
    </sheetView>
  </sheetViews>
  <sheetFormatPr defaultColWidth="9.109375" defaultRowHeight="14.4" x14ac:dyDescent="0.3"/>
  <cols>
    <col min="1" max="1" width="18" style="1" customWidth="1"/>
    <col min="2" max="4" width="11.5546875" style="1" customWidth="1"/>
    <col min="5" max="5" width="18.88671875" style="1" customWidth="1"/>
    <col min="6" max="6" width="19.44140625" style="1" customWidth="1"/>
    <col min="7" max="7" width="17.109375" style="1" customWidth="1"/>
    <col min="8" max="8" width="19.88671875" style="1" customWidth="1"/>
    <col min="9" max="9" width="25.5546875" style="1" customWidth="1"/>
    <col min="10" max="10" width="25.88671875" style="1" customWidth="1"/>
    <col min="11" max="11" width="30.88671875" style="1" customWidth="1"/>
    <col min="12" max="12" width="20.88671875" style="1" customWidth="1"/>
    <col min="13" max="13" width="16.5546875" style="1" customWidth="1"/>
    <col min="14" max="14" width="62.5546875" style="1" customWidth="1"/>
    <col min="15" max="15" width="47.88671875" style="1" customWidth="1"/>
    <col min="16" max="16" width="13.109375" style="1" customWidth="1"/>
    <col min="17" max="17" width="14.44140625" style="1" customWidth="1"/>
    <col min="18" max="18" width="16.6640625" style="1" customWidth="1"/>
    <col min="19" max="19" width="16.88671875" style="1" customWidth="1"/>
    <col min="20" max="20" width="14.44140625" style="1" customWidth="1"/>
    <col min="21" max="21" width="31.6640625" style="1" customWidth="1"/>
    <col min="22" max="22" width="43.88671875" style="1" customWidth="1"/>
    <col min="23" max="23" width="39.88671875" style="1" customWidth="1"/>
    <col min="24" max="24" width="37" style="1" customWidth="1"/>
    <col min="25" max="25" width="37.6640625" style="1" customWidth="1"/>
    <col min="26" max="26" width="19.44140625" style="1" customWidth="1"/>
    <col min="27" max="27" width="12.5546875" style="1" customWidth="1"/>
    <col min="28" max="28" width="18.33203125" style="1" customWidth="1"/>
    <col min="29" max="29" width="11.88671875" style="1" customWidth="1"/>
    <col min="30" max="30" width="26.44140625" style="1" customWidth="1"/>
    <col min="31" max="31" width="17.88671875" style="1" customWidth="1"/>
    <col min="32" max="32" width="19.109375" style="1" customWidth="1"/>
    <col min="33" max="33" width="16.6640625" style="1" customWidth="1"/>
    <col min="34" max="34" width="18" style="1" customWidth="1"/>
    <col min="35" max="35" width="21.88671875" style="1" customWidth="1"/>
    <col min="36" max="36" width="23.33203125" style="1" customWidth="1"/>
    <col min="37" max="37" width="33.88671875" style="1" customWidth="1"/>
    <col min="38" max="16384" width="9.109375" style="1"/>
  </cols>
  <sheetData>
    <row r="1" spans="1:39" x14ac:dyDescent="0.3">
      <c r="A1" t="s">
        <v>116</v>
      </c>
      <c r="B1" t="s">
        <v>117</v>
      </c>
      <c r="C1" t="s">
        <v>118</v>
      </c>
      <c r="D1" t="s">
        <v>119</v>
      </c>
      <c r="E1" t="s">
        <v>120</v>
      </c>
      <c r="F1" t="s">
        <v>121</v>
      </c>
      <c r="G1" t="s">
        <v>2</v>
      </c>
      <c r="H1" t="s">
        <v>122</v>
      </c>
      <c r="I1" t="s">
        <v>123</v>
      </c>
      <c r="J1" t="s">
        <v>124</v>
      </c>
      <c r="K1" t="s">
        <v>125</v>
      </c>
      <c r="L1" t="s">
        <v>126</v>
      </c>
      <c r="M1" t="s">
        <v>127</v>
      </c>
      <c r="N1" t="s">
        <v>128</v>
      </c>
      <c r="O1" t="s">
        <v>129</v>
      </c>
      <c r="P1" t="s">
        <v>130</v>
      </c>
      <c r="Q1" t="s">
        <v>131</v>
      </c>
      <c r="R1" t="s">
        <v>132</v>
      </c>
      <c r="S1" t="s">
        <v>133</v>
      </c>
      <c r="T1" t="s">
        <v>134</v>
      </c>
      <c r="U1" t="s">
        <v>135</v>
      </c>
      <c r="V1" t="s">
        <v>136</v>
      </c>
      <c r="W1" t="s">
        <v>137</v>
      </c>
      <c r="X1" t="s">
        <v>138</v>
      </c>
      <c r="Y1" t="s">
        <v>139</v>
      </c>
      <c r="Z1" t="s">
        <v>140</v>
      </c>
      <c r="AA1" t="s">
        <v>141</v>
      </c>
      <c r="AB1" t="s">
        <v>142</v>
      </c>
      <c r="AC1" t="s">
        <v>143</v>
      </c>
      <c r="AD1" t="s">
        <v>144</v>
      </c>
      <c r="AE1" t="s">
        <v>145</v>
      </c>
      <c r="AF1" t="s">
        <v>146</v>
      </c>
      <c r="AG1" t="s">
        <v>147</v>
      </c>
      <c r="AH1" t="s">
        <v>148</v>
      </c>
      <c r="AI1" t="s">
        <v>149</v>
      </c>
      <c r="AJ1" t="s">
        <v>150</v>
      </c>
      <c r="AK1" t="s">
        <v>151</v>
      </c>
      <c r="AL1" t="s">
        <v>152</v>
      </c>
      <c r="AM1" s="1" t="s">
        <v>153</v>
      </c>
    </row>
    <row r="2" spans="1:39" x14ac:dyDescent="0.3">
      <c r="A2" s="1" t="str">
        <f>CONCATENATE(Opintojaksot[[#This Row],[Opintojaksokoodi]],Opintojaksot[[#This Row],[Kuvausten kieli]])</f>
        <v>590402suomi</v>
      </c>
      <c r="B2">
        <v>1</v>
      </c>
      <c r="C2">
        <v>1</v>
      </c>
      <c r="D2">
        <v>1</v>
      </c>
      <c r="E2" t="s">
        <v>154</v>
      </c>
      <c r="F2" t="s">
        <v>155</v>
      </c>
      <c r="G2" t="s">
        <v>156</v>
      </c>
      <c r="H2"/>
      <c r="I2"/>
      <c r="J2" t="s">
        <v>157</v>
      </c>
      <c r="K2" t="s">
        <v>157</v>
      </c>
      <c r="L2" t="s">
        <v>157</v>
      </c>
      <c r="M2" t="s">
        <v>158</v>
      </c>
      <c r="N2" t="s">
        <v>159</v>
      </c>
      <c r="O2" t="s">
        <v>158</v>
      </c>
      <c r="P2"/>
      <c r="Q2" t="s">
        <v>160</v>
      </c>
      <c r="R2">
        <v>1</v>
      </c>
      <c r="S2" t="s">
        <v>161</v>
      </c>
      <c r="T2"/>
      <c r="U2"/>
      <c r="V2"/>
      <c r="W2"/>
      <c r="X2"/>
      <c r="Y2"/>
      <c r="Z2"/>
      <c r="AA2"/>
      <c r="AB2"/>
      <c r="AC2" t="s">
        <v>162</v>
      </c>
      <c r="AD2"/>
      <c r="AE2" t="s">
        <v>51</v>
      </c>
      <c r="AF2" t="s">
        <v>163</v>
      </c>
      <c r="AG2" t="s">
        <v>164</v>
      </c>
      <c r="AH2" t="s">
        <v>165</v>
      </c>
      <c r="AI2" t="s">
        <v>166</v>
      </c>
      <c r="AJ2" s="62">
        <v>45139</v>
      </c>
      <c r="AK2" s="62"/>
      <c r="AL2" t="s">
        <v>167</v>
      </c>
      <c r="AM2" t="s">
        <v>168</v>
      </c>
    </row>
    <row r="3" spans="1:39" x14ac:dyDescent="0.3">
      <c r="A3" s="1" t="str">
        <f>CONCATENATE(Opintojaksot[[#This Row],[Opintojaksokoodi]],Opintojaksot[[#This Row],[Kuvausten kieli]])</f>
        <v>590402ruotsi</v>
      </c>
      <c r="B3">
        <v>1</v>
      </c>
      <c r="C3">
        <v>1</v>
      </c>
      <c r="D3">
        <v>1</v>
      </c>
      <c r="E3" t="s">
        <v>154</v>
      </c>
      <c r="F3" t="s">
        <v>155</v>
      </c>
      <c r="G3" t="s">
        <v>169</v>
      </c>
      <c r="H3"/>
      <c r="I3"/>
      <c r="J3" t="s">
        <v>157</v>
      </c>
      <c r="K3" t="s">
        <v>157</v>
      </c>
      <c r="L3" t="s">
        <v>157</v>
      </c>
      <c r="M3" t="s">
        <v>158</v>
      </c>
      <c r="N3" t="s">
        <v>159</v>
      </c>
      <c r="O3" t="s">
        <v>158</v>
      </c>
      <c r="P3"/>
      <c r="Q3" t="s">
        <v>160</v>
      </c>
      <c r="R3">
        <v>1</v>
      </c>
      <c r="S3" t="s">
        <v>161</v>
      </c>
      <c r="T3"/>
      <c r="U3"/>
      <c r="V3"/>
      <c r="W3"/>
      <c r="X3"/>
      <c r="Y3"/>
      <c r="Z3"/>
      <c r="AA3"/>
      <c r="AB3"/>
      <c r="AC3" t="s">
        <v>162</v>
      </c>
      <c r="AD3"/>
      <c r="AE3" t="s">
        <v>51</v>
      </c>
      <c r="AF3" t="s">
        <v>163</v>
      </c>
      <c r="AG3" t="s">
        <v>164</v>
      </c>
      <c r="AH3" t="s">
        <v>170</v>
      </c>
      <c r="AI3" t="s">
        <v>166</v>
      </c>
      <c r="AJ3" s="62">
        <v>45139</v>
      </c>
      <c r="AK3" s="62"/>
      <c r="AL3" t="s">
        <v>167</v>
      </c>
      <c r="AM3" t="s">
        <v>168</v>
      </c>
    </row>
    <row r="4" spans="1:39" x14ac:dyDescent="0.3">
      <c r="A4" s="1" t="str">
        <f>CONCATENATE(Opintojaksot[[#This Row],[Opintojaksokoodi]],Opintojaksot[[#This Row],[Kuvausten kieli]])</f>
        <v>590402englanti</v>
      </c>
      <c r="B4">
        <v>1</v>
      </c>
      <c r="C4">
        <v>1</v>
      </c>
      <c r="D4">
        <v>1</v>
      </c>
      <c r="E4" t="s">
        <v>154</v>
      </c>
      <c r="F4" t="s">
        <v>155</v>
      </c>
      <c r="G4" t="s">
        <v>171</v>
      </c>
      <c r="H4"/>
      <c r="I4"/>
      <c r="J4" t="s">
        <v>157</v>
      </c>
      <c r="K4" t="s">
        <v>157</v>
      </c>
      <c r="L4" t="s">
        <v>157</v>
      </c>
      <c r="M4" t="s">
        <v>158</v>
      </c>
      <c r="N4" t="s">
        <v>159</v>
      </c>
      <c r="O4" t="s">
        <v>158</v>
      </c>
      <c r="P4"/>
      <c r="Q4" t="s">
        <v>160</v>
      </c>
      <c r="R4">
        <v>1</v>
      </c>
      <c r="S4" t="s">
        <v>161</v>
      </c>
      <c r="T4"/>
      <c r="U4"/>
      <c r="V4"/>
      <c r="W4"/>
      <c r="X4"/>
      <c r="Y4"/>
      <c r="Z4"/>
      <c r="AA4"/>
      <c r="AB4"/>
      <c r="AC4" t="s">
        <v>162</v>
      </c>
      <c r="AD4"/>
      <c r="AE4" t="s">
        <v>51</v>
      </c>
      <c r="AF4" t="s">
        <v>163</v>
      </c>
      <c r="AG4" t="s">
        <v>164</v>
      </c>
      <c r="AH4" t="s">
        <v>172</v>
      </c>
      <c r="AI4" t="s">
        <v>166</v>
      </c>
      <c r="AJ4" s="62">
        <v>45139</v>
      </c>
      <c r="AK4" s="62"/>
      <c r="AL4" t="s">
        <v>167</v>
      </c>
      <c r="AM4" t="s">
        <v>168</v>
      </c>
    </row>
    <row r="5" spans="1:39" x14ac:dyDescent="0.3">
      <c r="A5" s="1" t="str">
        <f>CONCATENATE(Opintojaksot[[#This Row],[Opintojaksokoodi]],Opintojaksot[[#This Row],[Kuvausten kieli]])</f>
        <v>590403suomi</v>
      </c>
      <c r="B5">
        <v>1</v>
      </c>
      <c r="C5">
        <v>1</v>
      </c>
      <c r="D5">
        <v>1</v>
      </c>
      <c r="E5" t="s">
        <v>154</v>
      </c>
      <c r="F5" t="s">
        <v>173</v>
      </c>
      <c r="G5" t="s">
        <v>174</v>
      </c>
      <c r="H5"/>
      <c r="I5"/>
      <c r="J5" t="s">
        <v>157</v>
      </c>
      <c r="K5" t="s">
        <v>157</v>
      </c>
      <c r="L5" t="s">
        <v>157</v>
      </c>
      <c r="M5" t="s">
        <v>158</v>
      </c>
      <c r="N5" t="s">
        <v>159</v>
      </c>
      <c r="O5" t="s">
        <v>158</v>
      </c>
      <c r="P5"/>
      <c r="Q5" t="s">
        <v>160</v>
      </c>
      <c r="R5">
        <v>1</v>
      </c>
      <c r="S5" t="s">
        <v>161</v>
      </c>
      <c r="T5"/>
      <c r="U5"/>
      <c r="V5"/>
      <c r="W5"/>
      <c r="X5"/>
      <c r="Y5"/>
      <c r="Z5"/>
      <c r="AA5"/>
      <c r="AB5"/>
      <c r="AC5" t="s">
        <v>162</v>
      </c>
      <c r="AD5"/>
      <c r="AE5" t="s">
        <v>51</v>
      </c>
      <c r="AF5" t="s">
        <v>163</v>
      </c>
      <c r="AG5" t="s">
        <v>164</v>
      </c>
      <c r="AH5" t="s">
        <v>165</v>
      </c>
      <c r="AI5" t="s">
        <v>166</v>
      </c>
      <c r="AJ5" s="62">
        <v>45139</v>
      </c>
      <c r="AK5" s="62"/>
      <c r="AL5" t="s">
        <v>167</v>
      </c>
      <c r="AM5" t="s">
        <v>175</v>
      </c>
    </row>
    <row r="6" spans="1:39" x14ac:dyDescent="0.3">
      <c r="A6" s="1" t="str">
        <f>CONCATENATE(Opintojaksot[[#This Row],[Opintojaksokoodi]],Opintojaksot[[#This Row],[Kuvausten kieli]])</f>
        <v>590403ruotsi</v>
      </c>
      <c r="B6">
        <v>1</v>
      </c>
      <c r="C6">
        <v>1</v>
      </c>
      <c r="D6">
        <v>1</v>
      </c>
      <c r="E6" t="s">
        <v>154</v>
      </c>
      <c r="F6" t="s">
        <v>173</v>
      </c>
      <c r="G6" t="s">
        <v>176</v>
      </c>
      <c r="H6"/>
      <c r="I6"/>
      <c r="J6" t="s">
        <v>157</v>
      </c>
      <c r="K6" t="s">
        <v>157</v>
      </c>
      <c r="L6" t="s">
        <v>157</v>
      </c>
      <c r="M6" t="s">
        <v>158</v>
      </c>
      <c r="N6" t="s">
        <v>159</v>
      </c>
      <c r="O6" t="s">
        <v>158</v>
      </c>
      <c r="P6"/>
      <c r="Q6" t="s">
        <v>160</v>
      </c>
      <c r="R6">
        <v>1</v>
      </c>
      <c r="S6" t="s">
        <v>161</v>
      </c>
      <c r="T6"/>
      <c r="U6"/>
      <c r="V6"/>
      <c r="W6"/>
      <c r="X6"/>
      <c r="Y6"/>
      <c r="Z6"/>
      <c r="AA6"/>
      <c r="AB6"/>
      <c r="AC6" t="s">
        <v>162</v>
      </c>
      <c r="AD6"/>
      <c r="AE6" t="s">
        <v>51</v>
      </c>
      <c r="AF6" t="s">
        <v>163</v>
      </c>
      <c r="AG6" t="s">
        <v>164</v>
      </c>
      <c r="AH6" t="s">
        <v>170</v>
      </c>
      <c r="AI6" t="s">
        <v>166</v>
      </c>
      <c r="AJ6" s="62">
        <v>45139</v>
      </c>
      <c r="AK6" s="62"/>
      <c r="AL6" t="s">
        <v>167</v>
      </c>
      <c r="AM6" t="s">
        <v>175</v>
      </c>
    </row>
    <row r="7" spans="1:39" x14ac:dyDescent="0.3">
      <c r="A7" s="1" t="str">
        <f>CONCATENATE(Opintojaksot[[#This Row],[Opintojaksokoodi]],Opintojaksot[[#This Row],[Kuvausten kieli]])</f>
        <v>590403englanti</v>
      </c>
      <c r="B7">
        <v>1</v>
      </c>
      <c r="C7">
        <v>1</v>
      </c>
      <c r="D7">
        <v>1</v>
      </c>
      <c r="E7" t="s">
        <v>154</v>
      </c>
      <c r="F7" t="s">
        <v>173</v>
      </c>
      <c r="G7" t="s">
        <v>177</v>
      </c>
      <c r="H7"/>
      <c r="I7"/>
      <c r="J7" t="s">
        <v>157</v>
      </c>
      <c r="K7" t="s">
        <v>157</v>
      </c>
      <c r="L7" t="s">
        <v>157</v>
      </c>
      <c r="M7" t="s">
        <v>158</v>
      </c>
      <c r="N7" t="s">
        <v>159</v>
      </c>
      <c r="O7" t="s">
        <v>158</v>
      </c>
      <c r="P7"/>
      <c r="Q7" t="s">
        <v>160</v>
      </c>
      <c r="R7">
        <v>1</v>
      </c>
      <c r="S7" t="s">
        <v>161</v>
      </c>
      <c r="T7"/>
      <c r="U7"/>
      <c r="V7"/>
      <c r="W7"/>
      <c r="X7"/>
      <c r="Y7"/>
      <c r="Z7"/>
      <c r="AA7"/>
      <c r="AB7"/>
      <c r="AC7" t="s">
        <v>162</v>
      </c>
      <c r="AD7"/>
      <c r="AE7" t="s">
        <v>51</v>
      </c>
      <c r="AF7" t="s">
        <v>163</v>
      </c>
      <c r="AG7" t="s">
        <v>164</v>
      </c>
      <c r="AH7" t="s">
        <v>172</v>
      </c>
      <c r="AI7" t="s">
        <v>166</v>
      </c>
      <c r="AJ7" s="62">
        <v>45139</v>
      </c>
      <c r="AK7" s="62"/>
      <c r="AL7" t="s">
        <v>167</v>
      </c>
      <c r="AM7" t="s">
        <v>175</v>
      </c>
    </row>
    <row r="8" spans="1:39" x14ac:dyDescent="0.3">
      <c r="A8" s="1" t="str">
        <f>CONCATENATE(Opintojaksot[[#This Row],[Opintojaksokoodi]],Opintojaksot[[#This Row],[Kuvausten kieli]])</f>
        <v>590404suomi</v>
      </c>
      <c r="B8">
        <v>1</v>
      </c>
      <c r="C8">
        <v>1</v>
      </c>
      <c r="D8">
        <v>1</v>
      </c>
      <c r="E8" t="s">
        <v>154</v>
      </c>
      <c r="F8" t="s">
        <v>178</v>
      </c>
      <c r="G8" t="s">
        <v>179</v>
      </c>
      <c r="H8"/>
      <c r="I8"/>
      <c r="J8" t="s">
        <v>157</v>
      </c>
      <c r="K8" t="s">
        <v>157</v>
      </c>
      <c r="L8" t="s">
        <v>157</v>
      </c>
      <c r="M8" t="s">
        <v>158</v>
      </c>
      <c r="N8" t="s">
        <v>159</v>
      </c>
      <c r="O8" t="s">
        <v>158</v>
      </c>
      <c r="P8"/>
      <c r="Q8" t="s">
        <v>160</v>
      </c>
      <c r="R8">
        <v>1</v>
      </c>
      <c r="S8" t="s">
        <v>161</v>
      </c>
      <c r="T8"/>
      <c r="U8"/>
      <c r="V8"/>
      <c r="W8"/>
      <c r="X8"/>
      <c r="Y8"/>
      <c r="Z8"/>
      <c r="AA8"/>
      <c r="AB8"/>
      <c r="AC8" t="s">
        <v>162</v>
      </c>
      <c r="AD8"/>
      <c r="AE8" t="s">
        <v>51</v>
      </c>
      <c r="AF8" t="s">
        <v>163</v>
      </c>
      <c r="AG8" t="s">
        <v>164</v>
      </c>
      <c r="AH8" t="s">
        <v>165</v>
      </c>
      <c r="AI8" t="s">
        <v>166</v>
      </c>
      <c r="AJ8" s="62">
        <v>45139</v>
      </c>
      <c r="AK8" s="62"/>
      <c r="AL8" t="s">
        <v>167</v>
      </c>
      <c r="AM8" t="s">
        <v>180</v>
      </c>
    </row>
    <row r="9" spans="1:39" x14ac:dyDescent="0.3">
      <c r="A9" s="1" t="str">
        <f>CONCATENATE(Opintojaksot[[#This Row],[Opintojaksokoodi]],Opintojaksot[[#This Row],[Kuvausten kieli]])</f>
        <v>590404ruotsi</v>
      </c>
      <c r="B9">
        <v>1</v>
      </c>
      <c r="C9">
        <v>1</v>
      </c>
      <c r="D9">
        <v>1</v>
      </c>
      <c r="E9" t="s">
        <v>154</v>
      </c>
      <c r="F9" t="s">
        <v>178</v>
      </c>
      <c r="G9" t="s">
        <v>181</v>
      </c>
      <c r="H9"/>
      <c r="I9"/>
      <c r="J9" t="s">
        <v>157</v>
      </c>
      <c r="K9" t="s">
        <v>157</v>
      </c>
      <c r="L9" t="s">
        <v>157</v>
      </c>
      <c r="M9" t="s">
        <v>158</v>
      </c>
      <c r="N9" t="s">
        <v>159</v>
      </c>
      <c r="O9" t="s">
        <v>158</v>
      </c>
      <c r="P9"/>
      <c r="Q9" t="s">
        <v>160</v>
      </c>
      <c r="R9">
        <v>1</v>
      </c>
      <c r="S9" t="s">
        <v>161</v>
      </c>
      <c r="T9"/>
      <c r="U9"/>
      <c r="V9"/>
      <c r="W9"/>
      <c r="X9"/>
      <c r="Y9"/>
      <c r="Z9"/>
      <c r="AA9"/>
      <c r="AB9"/>
      <c r="AC9" t="s">
        <v>162</v>
      </c>
      <c r="AD9"/>
      <c r="AE9" t="s">
        <v>51</v>
      </c>
      <c r="AF9" t="s">
        <v>163</v>
      </c>
      <c r="AG9" t="s">
        <v>164</v>
      </c>
      <c r="AH9" t="s">
        <v>170</v>
      </c>
      <c r="AI9" t="s">
        <v>166</v>
      </c>
      <c r="AJ9" s="62">
        <v>45139</v>
      </c>
      <c r="AK9" s="62"/>
      <c r="AL9" t="s">
        <v>167</v>
      </c>
      <c r="AM9" t="s">
        <v>180</v>
      </c>
    </row>
    <row r="10" spans="1:39" x14ac:dyDescent="0.3">
      <c r="A10" s="1" t="str">
        <f>CONCATENATE(Opintojaksot[[#This Row],[Opintojaksokoodi]],Opintojaksot[[#This Row],[Kuvausten kieli]])</f>
        <v>590404englanti</v>
      </c>
      <c r="B10">
        <v>1</v>
      </c>
      <c r="C10">
        <v>1</v>
      </c>
      <c r="D10">
        <v>1</v>
      </c>
      <c r="E10" t="s">
        <v>154</v>
      </c>
      <c r="F10" t="s">
        <v>178</v>
      </c>
      <c r="G10" t="s">
        <v>182</v>
      </c>
      <c r="H10"/>
      <c r="I10"/>
      <c r="J10" t="s">
        <v>157</v>
      </c>
      <c r="K10" t="s">
        <v>157</v>
      </c>
      <c r="L10" t="s">
        <v>157</v>
      </c>
      <c r="M10" t="s">
        <v>158</v>
      </c>
      <c r="N10" t="s">
        <v>159</v>
      </c>
      <c r="O10" t="s">
        <v>158</v>
      </c>
      <c r="P10"/>
      <c r="Q10" t="s">
        <v>160</v>
      </c>
      <c r="R10">
        <v>1</v>
      </c>
      <c r="S10" t="s">
        <v>161</v>
      </c>
      <c r="T10"/>
      <c r="U10"/>
      <c r="V10"/>
      <c r="W10"/>
      <c r="X10"/>
      <c r="Y10"/>
      <c r="Z10"/>
      <c r="AA10"/>
      <c r="AB10"/>
      <c r="AC10" t="s">
        <v>162</v>
      </c>
      <c r="AD10"/>
      <c r="AE10" t="s">
        <v>51</v>
      </c>
      <c r="AF10" t="s">
        <v>163</v>
      </c>
      <c r="AG10" t="s">
        <v>164</v>
      </c>
      <c r="AH10" t="s">
        <v>172</v>
      </c>
      <c r="AI10" t="s">
        <v>166</v>
      </c>
      <c r="AJ10" s="62">
        <v>45139</v>
      </c>
      <c r="AK10" s="62"/>
      <c r="AL10" t="s">
        <v>167</v>
      </c>
      <c r="AM10" t="s">
        <v>180</v>
      </c>
    </row>
    <row r="11" spans="1:39" x14ac:dyDescent="0.3">
      <c r="A11" s="1" t="str">
        <f>CONCATENATE(Opintojaksot[[#This Row],[Opintojaksokoodi]],Opintojaksot[[#This Row],[Kuvausten kieli]])</f>
        <v>590700suomi</v>
      </c>
      <c r="B11">
        <v>1</v>
      </c>
      <c r="C11">
        <v>1</v>
      </c>
      <c r="D11">
        <v>1</v>
      </c>
      <c r="E11" t="s">
        <v>154</v>
      </c>
      <c r="F11" t="s">
        <v>183</v>
      </c>
      <c r="G11" t="s">
        <v>184</v>
      </c>
      <c r="H11" t="s">
        <v>185</v>
      </c>
      <c r="I11"/>
      <c r="J11" t="s">
        <v>186</v>
      </c>
      <c r="K11" t="s">
        <v>186</v>
      </c>
      <c r="L11" t="s">
        <v>186</v>
      </c>
      <c r="M11" t="s">
        <v>187</v>
      </c>
      <c r="N11" t="s">
        <v>159</v>
      </c>
      <c r="O11"/>
      <c r="P11"/>
      <c r="Q11" t="s">
        <v>160</v>
      </c>
      <c r="R11">
        <v>1</v>
      </c>
      <c r="S11" t="s">
        <v>188</v>
      </c>
      <c r="T11" t="s">
        <v>189</v>
      </c>
      <c r="U11"/>
      <c r="V11"/>
      <c r="W11"/>
      <c r="X11" t="s">
        <v>190</v>
      </c>
      <c r="Y11"/>
      <c r="Z11"/>
      <c r="AA11" t="s">
        <v>191</v>
      </c>
      <c r="AB11" t="s">
        <v>192</v>
      </c>
      <c r="AC11" t="s">
        <v>162</v>
      </c>
      <c r="AD11" t="s">
        <v>193</v>
      </c>
      <c r="AE11" t="s">
        <v>26</v>
      </c>
      <c r="AF11" t="s">
        <v>194</v>
      </c>
      <c r="AG11" t="s">
        <v>195</v>
      </c>
      <c r="AH11" t="s">
        <v>165</v>
      </c>
      <c r="AI11" t="s">
        <v>166</v>
      </c>
      <c r="AJ11" s="62">
        <v>45139</v>
      </c>
      <c r="AK11" s="62"/>
      <c r="AL11" t="s">
        <v>167</v>
      </c>
      <c r="AM11" t="s">
        <v>196</v>
      </c>
    </row>
    <row r="12" spans="1:39" x14ac:dyDescent="0.3">
      <c r="A12" s="1" t="str">
        <f>CONCATENATE(Opintojaksot[[#This Row],[Opintojaksokoodi]],Opintojaksot[[#This Row],[Kuvausten kieli]])</f>
        <v>590700ruotsi</v>
      </c>
      <c r="B12">
        <v>1</v>
      </c>
      <c r="C12">
        <v>1</v>
      </c>
      <c r="D12">
        <v>1</v>
      </c>
      <c r="E12" t="s">
        <v>154</v>
      </c>
      <c r="F12" t="s">
        <v>183</v>
      </c>
      <c r="G12" t="s">
        <v>197</v>
      </c>
      <c r="H12"/>
      <c r="I12"/>
      <c r="J12" t="s">
        <v>186</v>
      </c>
      <c r="K12" t="s">
        <v>186</v>
      </c>
      <c r="L12" t="s">
        <v>186</v>
      </c>
      <c r="M12" t="s">
        <v>187</v>
      </c>
      <c r="N12" t="s">
        <v>159</v>
      </c>
      <c r="O12"/>
      <c r="P12"/>
      <c r="Q12" t="s">
        <v>160</v>
      </c>
      <c r="R12">
        <v>1</v>
      </c>
      <c r="S12" t="s">
        <v>188</v>
      </c>
      <c r="T12" t="s">
        <v>189</v>
      </c>
      <c r="U12"/>
      <c r="V12"/>
      <c r="W12"/>
      <c r="X12"/>
      <c r="Y12"/>
      <c r="Z12"/>
      <c r="AA12"/>
      <c r="AB12"/>
      <c r="AC12" t="s">
        <v>162</v>
      </c>
      <c r="AD12"/>
      <c r="AE12" t="s">
        <v>26</v>
      </c>
      <c r="AF12" t="s">
        <v>194</v>
      </c>
      <c r="AG12" t="s">
        <v>195</v>
      </c>
      <c r="AH12" t="s">
        <v>170</v>
      </c>
      <c r="AI12" t="s">
        <v>166</v>
      </c>
      <c r="AJ12" s="62">
        <v>45139</v>
      </c>
      <c r="AK12" s="62"/>
      <c r="AL12" t="s">
        <v>167</v>
      </c>
      <c r="AM12" t="s">
        <v>196</v>
      </c>
    </row>
    <row r="13" spans="1:39" x14ac:dyDescent="0.3">
      <c r="A13" s="1" t="str">
        <f>CONCATENATE(Opintojaksot[[#This Row],[Opintojaksokoodi]],Opintojaksot[[#This Row],[Kuvausten kieli]])</f>
        <v>590700englanti</v>
      </c>
      <c r="B13">
        <v>1</v>
      </c>
      <c r="C13">
        <v>1</v>
      </c>
      <c r="D13">
        <v>1</v>
      </c>
      <c r="E13" t="s">
        <v>154</v>
      </c>
      <c r="F13" t="s">
        <v>183</v>
      </c>
      <c r="G13" t="s">
        <v>198</v>
      </c>
      <c r="H13"/>
      <c r="I13"/>
      <c r="J13" t="s">
        <v>186</v>
      </c>
      <c r="K13" t="s">
        <v>186</v>
      </c>
      <c r="L13" t="s">
        <v>186</v>
      </c>
      <c r="M13" t="s">
        <v>187</v>
      </c>
      <c r="N13" t="s">
        <v>159</v>
      </c>
      <c r="O13"/>
      <c r="P13"/>
      <c r="Q13" t="s">
        <v>160</v>
      </c>
      <c r="R13">
        <v>1</v>
      </c>
      <c r="S13" t="s">
        <v>188</v>
      </c>
      <c r="T13" t="s">
        <v>189</v>
      </c>
      <c r="U13"/>
      <c r="V13"/>
      <c r="W13"/>
      <c r="X13"/>
      <c r="Y13"/>
      <c r="Z13"/>
      <c r="AA13" t="s">
        <v>199</v>
      </c>
      <c r="AB13" t="s">
        <v>200</v>
      </c>
      <c r="AC13" t="s">
        <v>162</v>
      </c>
      <c r="AD13" t="s">
        <v>201</v>
      </c>
      <c r="AE13" t="s">
        <v>26</v>
      </c>
      <c r="AF13" t="s">
        <v>194</v>
      </c>
      <c r="AG13" t="s">
        <v>195</v>
      </c>
      <c r="AH13" t="s">
        <v>172</v>
      </c>
      <c r="AI13" t="s">
        <v>166</v>
      </c>
      <c r="AJ13" s="62">
        <v>45139</v>
      </c>
      <c r="AK13" s="62"/>
      <c r="AL13" t="s">
        <v>167</v>
      </c>
      <c r="AM13" t="s">
        <v>196</v>
      </c>
    </row>
    <row r="14" spans="1:39" x14ac:dyDescent="0.3">
      <c r="A14" s="1" t="str">
        <f>CONCATENATE(Opintojaksot[[#This Row],[Opintojaksokoodi]],Opintojaksot[[#This Row],[Kuvausten kieli]])</f>
        <v>590701suomi</v>
      </c>
      <c r="B14">
        <v>1</v>
      </c>
      <c r="C14">
        <v>1</v>
      </c>
      <c r="D14">
        <v>1</v>
      </c>
      <c r="E14" t="s">
        <v>154</v>
      </c>
      <c r="F14" t="s">
        <v>202</v>
      </c>
      <c r="G14" t="s">
        <v>203</v>
      </c>
      <c r="H14" t="s">
        <v>204</v>
      </c>
      <c r="I14"/>
      <c r="J14" t="s">
        <v>205</v>
      </c>
      <c r="K14" t="s">
        <v>205</v>
      </c>
      <c r="L14" t="s">
        <v>205</v>
      </c>
      <c r="M14" t="s">
        <v>187</v>
      </c>
      <c r="N14" t="s">
        <v>159</v>
      </c>
      <c r="O14"/>
      <c r="P14"/>
      <c r="Q14" t="s">
        <v>160</v>
      </c>
      <c r="R14">
        <v>1</v>
      </c>
      <c r="S14" t="s">
        <v>206</v>
      </c>
      <c r="T14" t="s">
        <v>189</v>
      </c>
      <c r="U14"/>
      <c r="V14"/>
      <c r="W14"/>
      <c r="X14" t="s">
        <v>190</v>
      </c>
      <c r="Y14"/>
      <c r="Z14"/>
      <c r="AA14" t="s">
        <v>207</v>
      </c>
      <c r="AB14" t="s">
        <v>208</v>
      </c>
      <c r="AC14" t="s">
        <v>162</v>
      </c>
      <c r="AD14" t="s">
        <v>209</v>
      </c>
      <c r="AE14" t="s">
        <v>26</v>
      </c>
      <c r="AF14" t="s">
        <v>194</v>
      </c>
      <c r="AG14" t="s">
        <v>195</v>
      </c>
      <c r="AH14" t="s">
        <v>165</v>
      </c>
      <c r="AI14" t="s">
        <v>166</v>
      </c>
      <c r="AJ14" s="62">
        <v>45139</v>
      </c>
      <c r="AK14" s="62"/>
      <c r="AL14" t="s">
        <v>167</v>
      </c>
      <c r="AM14" t="s">
        <v>210</v>
      </c>
    </row>
    <row r="15" spans="1:39" x14ac:dyDescent="0.3">
      <c r="A15" s="1" t="str">
        <f>CONCATENATE(Opintojaksot[[#This Row],[Opintojaksokoodi]],Opintojaksot[[#This Row],[Kuvausten kieli]])</f>
        <v>590701ruotsi</v>
      </c>
      <c r="B15">
        <v>1</v>
      </c>
      <c r="C15">
        <v>1</v>
      </c>
      <c r="D15">
        <v>1</v>
      </c>
      <c r="E15" t="s">
        <v>154</v>
      </c>
      <c r="F15" t="s">
        <v>202</v>
      </c>
      <c r="G15" t="s">
        <v>211</v>
      </c>
      <c r="H15"/>
      <c r="I15"/>
      <c r="J15" t="s">
        <v>205</v>
      </c>
      <c r="K15" t="s">
        <v>205</v>
      </c>
      <c r="L15" t="s">
        <v>205</v>
      </c>
      <c r="M15" t="s">
        <v>187</v>
      </c>
      <c r="N15" t="s">
        <v>159</v>
      </c>
      <c r="O15"/>
      <c r="P15"/>
      <c r="Q15" t="s">
        <v>160</v>
      </c>
      <c r="R15">
        <v>1</v>
      </c>
      <c r="S15" t="s">
        <v>206</v>
      </c>
      <c r="T15" t="s">
        <v>189</v>
      </c>
      <c r="U15"/>
      <c r="V15"/>
      <c r="W15"/>
      <c r="X15"/>
      <c r="Y15"/>
      <c r="Z15"/>
      <c r="AA15"/>
      <c r="AB15"/>
      <c r="AC15" t="s">
        <v>162</v>
      </c>
      <c r="AD15"/>
      <c r="AE15" t="s">
        <v>26</v>
      </c>
      <c r="AF15" t="s">
        <v>194</v>
      </c>
      <c r="AG15" t="s">
        <v>195</v>
      </c>
      <c r="AH15" t="s">
        <v>170</v>
      </c>
      <c r="AI15" t="s">
        <v>166</v>
      </c>
      <c r="AJ15" s="62">
        <v>45139</v>
      </c>
      <c r="AK15" s="62"/>
      <c r="AL15" t="s">
        <v>167</v>
      </c>
      <c r="AM15" t="s">
        <v>210</v>
      </c>
    </row>
    <row r="16" spans="1:39" x14ac:dyDescent="0.3">
      <c r="A16" s="1" t="str">
        <f>CONCATENATE(Opintojaksot[[#This Row],[Opintojaksokoodi]],Opintojaksot[[#This Row],[Kuvausten kieli]])</f>
        <v>590701englanti</v>
      </c>
      <c r="B16">
        <v>1</v>
      </c>
      <c r="C16">
        <v>1</v>
      </c>
      <c r="D16">
        <v>1</v>
      </c>
      <c r="E16" t="s">
        <v>154</v>
      </c>
      <c r="F16" t="s">
        <v>202</v>
      </c>
      <c r="G16" t="s">
        <v>212</v>
      </c>
      <c r="H16"/>
      <c r="I16"/>
      <c r="J16" t="s">
        <v>205</v>
      </c>
      <c r="K16" t="s">
        <v>205</v>
      </c>
      <c r="L16" t="s">
        <v>205</v>
      </c>
      <c r="M16" t="s">
        <v>187</v>
      </c>
      <c r="N16" t="s">
        <v>159</v>
      </c>
      <c r="O16"/>
      <c r="P16"/>
      <c r="Q16" t="s">
        <v>160</v>
      </c>
      <c r="R16">
        <v>1</v>
      </c>
      <c r="S16" t="s">
        <v>206</v>
      </c>
      <c r="T16" t="s">
        <v>189</v>
      </c>
      <c r="U16"/>
      <c r="V16"/>
      <c r="W16"/>
      <c r="X16" t="s">
        <v>213</v>
      </c>
      <c r="Y16"/>
      <c r="Z16"/>
      <c r="AA16" t="s">
        <v>214</v>
      </c>
      <c r="AB16" t="s">
        <v>215</v>
      </c>
      <c r="AC16" t="s">
        <v>162</v>
      </c>
      <c r="AD16" t="s">
        <v>216</v>
      </c>
      <c r="AE16" t="s">
        <v>26</v>
      </c>
      <c r="AF16" t="s">
        <v>194</v>
      </c>
      <c r="AG16" t="s">
        <v>195</v>
      </c>
      <c r="AH16" t="s">
        <v>172</v>
      </c>
      <c r="AI16" t="s">
        <v>166</v>
      </c>
      <c r="AJ16" s="62">
        <v>45139</v>
      </c>
      <c r="AK16" s="62"/>
      <c r="AL16" t="s">
        <v>167</v>
      </c>
      <c r="AM16" t="s">
        <v>210</v>
      </c>
    </row>
    <row r="17" spans="1:39" x14ac:dyDescent="0.3">
      <c r="A17" s="1" t="str">
        <f>CONCATENATE(Opintojaksot[[#This Row],[Opintojaksokoodi]],Opintojaksot[[#This Row],[Kuvausten kieli]])</f>
        <v>590702suomi</v>
      </c>
      <c r="B17">
        <v>1</v>
      </c>
      <c r="C17">
        <v>1</v>
      </c>
      <c r="D17">
        <v>1</v>
      </c>
      <c r="E17" t="s">
        <v>154</v>
      </c>
      <c r="F17" t="s">
        <v>217</v>
      </c>
      <c r="G17" t="s">
        <v>218</v>
      </c>
      <c r="H17" t="s">
        <v>219</v>
      </c>
      <c r="I17"/>
      <c r="J17" t="s">
        <v>220</v>
      </c>
      <c r="K17" t="s">
        <v>220</v>
      </c>
      <c r="L17" t="s">
        <v>220</v>
      </c>
      <c r="M17" t="s">
        <v>187</v>
      </c>
      <c r="N17" t="s">
        <v>159</v>
      </c>
      <c r="O17"/>
      <c r="P17"/>
      <c r="Q17" t="s">
        <v>160</v>
      </c>
      <c r="R17">
        <v>1</v>
      </c>
      <c r="S17" t="s">
        <v>221</v>
      </c>
      <c r="T17" t="s">
        <v>189</v>
      </c>
      <c r="U17"/>
      <c r="V17"/>
      <c r="W17"/>
      <c r="X17" t="s">
        <v>222</v>
      </c>
      <c r="Y17"/>
      <c r="Z17"/>
      <c r="AA17" t="s">
        <v>223</v>
      </c>
      <c r="AB17" t="s">
        <v>224</v>
      </c>
      <c r="AC17" t="s">
        <v>225</v>
      </c>
      <c r="AD17" t="s">
        <v>226</v>
      </c>
      <c r="AE17" t="s">
        <v>26</v>
      </c>
      <c r="AF17" t="s">
        <v>163</v>
      </c>
      <c r="AG17" t="s">
        <v>195</v>
      </c>
      <c r="AH17" t="s">
        <v>165</v>
      </c>
      <c r="AI17" t="s">
        <v>166</v>
      </c>
      <c r="AJ17" s="62">
        <v>45139</v>
      </c>
      <c r="AK17" s="62"/>
      <c r="AL17" t="s">
        <v>167</v>
      </c>
      <c r="AM17" t="s">
        <v>227</v>
      </c>
    </row>
    <row r="18" spans="1:39" x14ac:dyDescent="0.3">
      <c r="A18" s="1" t="str">
        <f>CONCATENATE(Opintojaksot[[#This Row],[Opintojaksokoodi]],Opintojaksot[[#This Row],[Kuvausten kieli]])</f>
        <v>590702ruotsi</v>
      </c>
      <c r="B18">
        <v>1</v>
      </c>
      <c r="C18">
        <v>1</v>
      </c>
      <c r="D18">
        <v>1</v>
      </c>
      <c r="E18" t="s">
        <v>154</v>
      </c>
      <c r="F18" t="s">
        <v>217</v>
      </c>
      <c r="G18" t="s">
        <v>228</v>
      </c>
      <c r="H18"/>
      <c r="I18"/>
      <c r="J18" t="s">
        <v>220</v>
      </c>
      <c r="K18" t="s">
        <v>220</v>
      </c>
      <c r="L18" t="s">
        <v>220</v>
      </c>
      <c r="M18" t="s">
        <v>187</v>
      </c>
      <c r="N18" t="s">
        <v>159</v>
      </c>
      <c r="O18"/>
      <c r="P18"/>
      <c r="Q18" t="s">
        <v>160</v>
      </c>
      <c r="R18">
        <v>1</v>
      </c>
      <c r="S18" t="s">
        <v>221</v>
      </c>
      <c r="T18" t="s">
        <v>189</v>
      </c>
      <c r="U18"/>
      <c r="V18"/>
      <c r="W18"/>
      <c r="X18"/>
      <c r="Y18"/>
      <c r="Z18"/>
      <c r="AA18"/>
      <c r="AB18"/>
      <c r="AC18" t="s">
        <v>225</v>
      </c>
      <c r="AD18"/>
      <c r="AE18" t="s">
        <v>26</v>
      </c>
      <c r="AF18" t="s">
        <v>163</v>
      </c>
      <c r="AG18" t="s">
        <v>195</v>
      </c>
      <c r="AH18" t="s">
        <v>170</v>
      </c>
      <c r="AI18" t="s">
        <v>166</v>
      </c>
      <c r="AJ18" s="62">
        <v>45139</v>
      </c>
      <c r="AK18" s="62"/>
      <c r="AL18" t="s">
        <v>167</v>
      </c>
      <c r="AM18" t="s">
        <v>227</v>
      </c>
    </row>
    <row r="19" spans="1:39" x14ac:dyDescent="0.3">
      <c r="A19" s="1" t="str">
        <f>CONCATENATE(Opintojaksot[[#This Row],[Opintojaksokoodi]],Opintojaksot[[#This Row],[Kuvausten kieli]])</f>
        <v>590702englanti</v>
      </c>
      <c r="B19">
        <v>1</v>
      </c>
      <c r="C19">
        <v>1</v>
      </c>
      <c r="D19">
        <v>1</v>
      </c>
      <c r="E19" t="s">
        <v>154</v>
      </c>
      <c r="F19" t="s">
        <v>217</v>
      </c>
      <c r="G19" t="s">
        <v>229</v>
      </c>
      <c r="H19"/>
      <c r="I19"/>
      <c r="J19" t="s">
        <v>220</v>
      </c>
      <c r="K19" t="s">
        <v>220</v>
      </c>
      <c r="L19" t="s">
        <v>220</v>
      </c>
      <c r="M19" t="s">
        <v>187</v>
      </c>
      <c r="N19" t="s">
        <v>159</v>
      </c>
      <c r="O19"/>
      <c r="P19"/>
      <c r="Q19" t="s">
        <v>160</v>
      </c>
      <c r="R19">
        <v>1</v>
      </c>
      <c r="S19" t="s">
        <v>221</v>
      </c>
      <c r="T19" t="s">
        <v>189</v>
      </c>
      <c r="U19"/>
      <c r="V19"/>
      <c r="W19"/>
      <c r="X19"/>
      <c r="Y19"/>
      <c r="Z19"/>
      <c r="AA19"/>
      <c r="AB19"/>
      <c r="AC19" t="s">
        <v>225</v>
      </c>
      <c r="AD19"/>
      <c r="AE19" t="s">
        <v>26</v>
      </c>
      <c r="AF19" t="s">
        <v>163</v>
      </c>
      <c r="AG19" t="s">
        <v>195</v>
      </c>
      <c r="AH19" t="s">
        <v>172</v>
      </c>
      <c r="AI19" t="s">
        <v>166</v>
      </c>
      <c r="AJ19" s="62">
        <v>45139</v>
      </c>
      <c r="AK19" s="62"/>
      <c r="AL19" t="s">
        <v>167</v>
      </c>
      <c r="AM19" t="s">
        <v>227</v>
      </c>
    </row>
    <row r="20" spans="1:39" x14ac:dyDescent="0.3">
      <c r="A20" s="1" t="str">
        <f>CONCATENATE(Opintojaksot[[#This Row],[Opintojaksokoodi]],Opintojaksot[[#This Row],[Kuvausten kieli]])</f>
        <v>590703suomi</v>
      </c>
      <c r="B20">
        <v>1</v>
      </c>
      <c r="C20">
        <v>1</v>
      </c>
      <c r="D20">
        <v>1</v>
      </c>
      <c r="E20" t="s">
        <v>154</v>
      </c>
      <c r="F20" t="s">
        <v>230</v>
      </c>
      <c r="G20" t="s">
        <v>231</v>
      </c>
      <c r="H20" t="s">
        <v>232</v>
      </c>
      <c r="I20"/>
      <c r="J20" t="s">
        <v>233</v>
      </c>
      <c r="K20" t="s">
        <v>233</v>
      </c>
      <c r="L20" t="s">
        <v>233</v>
      </c>
      <c r="M20" t="s">
        <v>187</v>
      </c>
      <c r="N20" t="s">
        <v>159</v>
      </c>
      <c r="O20"/>
      <c r="P20"/>
      <c r="Q20" t="s">
        <v>160</v>
      </c>
      <c r="R20">
        <v>1</v>
      </c>
      <c r="S20" t="s">
        <v>234</v>
      </c>
      <c r="T20" t="s">
        <v>189</v>
      </c>
      <c r="U20"/>
      <c r="V20"/>
      <c r="W20"/>
      <c r="X20" t="s">
        <v>222</v>
      </c>
      <c r="Y20"/>
      <c r="Z20"/>
      <c r="AA20" t="s">
        <v>235</v>
      </c>
      <c r="AB20" t="s">
        <v>236</v>
      </c>
      <c r="AC20" t="s">
        <v>162</v>
      </c>
      <c r="AD20" t="s">
        <v>237</v>
      </c>
      <c r="AE20" t="s">
        <v>26</v>
      </c>
      <c r="AF20" t="s">
        <v>194</v>
      </c>
      <c r="AG20" t="s">
        <v>195</v>
      </c>
      <c r="AH20" t="s">
        <v>165</v>
      </c>
      <c r="AI20" t="s">
        <v>166</v>
      </c>
      <c r="AJ20" s="62">
        <v>45139</v>
      </c>
      <c r="AK20" s="62"/>
      <c r="AL20" t="s">
        <v>167</v>
      </c>
      <c r="AM20" t="s">
        <v>238</v>
      </c>
    </row>
    <row r="21" spans="1:39" x14ac:dyDescent="0.3">
      <c r="A21" s="1" t="str">
        <f>CONCATENATE(Opintojaksot[[#This Row],[Opintojaksokoodi]],Opintojaksot[[#This Row],[Kuvausten kieli]])</f>
        <v>590703ruotsi</v>
      </c>
      <c r="B21">
        <v>1</v>
      </c>
      <c r="C21">
        <v>1</v>
      </c>
      <c r="D21">
        <v>1</v>
      </c>
      <c r="E21" t="s">
        <v>154</v>
      </c>
      <c r="F21" t="s">
        <v>230</v>
      </c>
      <c r="G21" t="s">
        <v>239</v>
      </c>
      <c r="H21"/>
      <c r="I21"/>
      <c r="J21" t="s">
        <v>233</v>
      </c>
      <c r="K21" t="s">
        <v>233</v>
      </c>
      <c r="L21" t="s">
        <v>233</v>
      </c>
      <c r="M21" t="s">
        <v>187</v>
      </c>
      <c r="N21" t="s">
        <v>159</v>
      </c>
      <c r="O21"/>
      <c r="P21"/>
      <c r="Q21" t="s">
        <v>160</v>
      </c>
      <c r="R21">
        <v>1</v>
      </c>
      <c r="S21" t="s">
        <v>234</v>
      </c>
      <c r="T21" t="s">
        <v>189</v>
      </c>
      <c r="U21"/>
      <c r="V21"/>
      <c r="W21"/>
      <c r="X21"/>
      <c r="Y21"/>
      <c r="Z21"/>
      <c r="AA21"/>
      <c r="AB21"/>
      <c r="AC21" t="s">
        <v>162</v>
      </c>
      <c r="AD21"/>
      <c r="AE21" t="s">
        <v>26</v>
      </c>
      <c r="AF21" t="s">
        <v>194</v>
      </c>
      <c r="AG21" t="s">
        <v>195</v>
      </c>
      <c r="AH21" t="s">
        <v>170</v>
      </c>
      <c r="AI21" t="s">
        <v>166</v>
      </c>
      <c r="AJ21" s="62">
        <v>45139</v>
      </c>
      <c r="AK21" s="62"/>
      <c r="AL21" t="s">
        <v>167</v>
      </c>
      <c r="AM21" t="s">
        <v>238</v>
      </c>
    </row>
    <row r="22" spans="1:39" x14ac:dyDescent="0.3">
      <c r="A22" s="1" t="str">
        <f>CONCATENATE(Opintojaksot[[#This Row],[Opintojaksokoodi]],Opintojaksot[[#This Row],[Kuvausten kieli]])</f>
        <v>590703englanti</v>
      </c>
      <c r="B22">
        <v>1</v>
      </c>
      <c r="C22">
        <v>1</v>
      </c>
      <c r="D22">
        <v>1</v>
      </c>
      <c r="E22" t="s">
        <v>154</v>
      </c>
      <c r="F22" t="s">
        <v>230</v>
      </c>
      <c r="G22" t="s">
        <v>240</v>
      </c>
      <c r="H22" t="s">
        <v>241</v>
      </c>
      <c r="I22"/>
      <c r="J22" t="s">
        <v>233</v>
      </c>
      <c r="K22" t="s">
        <v>233</v>
      </c>
      <c r="L22" t="s">
        <v>233</v>
      </c>
      <c r="M22" t="s">
        <v>187</v>
      </c>
      <c r="N22" t="s">
        <v>159</v>
      </c>
      <c r="O22"/>
      <c r="P22"/>
      <c r="Q22" t="s">
        <v>160</v>
      </c>
      <c r="R22">
        <v>1</v>
      </c>
      <c r="S22" t="s">
        <v>234</v>
      </c>
      <c r="T22" t="s">
        <v>189</v>
      </c>
      <c r="U22"/>
      <c r="V22"/>
      <c r="W22"/>
      <c r="X22" t="s">
        <v>242</v>
      </c>
      <c r="Y22"/>
      <c r="Z22"/>
      <c r="AA22" t="s">
        <v>243</v>
      </c>
      <c r="AB22" t="s">
        <v>244</v>
      </c>
      <c r="AC22" t="s">
        <v>162</v>
      </c>
      <c r="AD22" t="s">
        <v>245</v>
      </c>
      <c r="AE22" t="s">
        <v>26</v>
      </c>
      <c r="AF22" t="s">
        <v>194</v>
      </c>
      <c r="AG22" t="s">
        <v>195</v>
      </c>
      <c r="AH22" t="s">
        <v>172</v>
      </c>
      <c r="AI22" t="s">
        <v>166</v>
      </c>
      <c r="AJ22" s="62">
        <v>45139</v>
      </c>
      <c r="AK22" s="62"/>
      <c r="AL22" t="s">
        <v>167</v>
      </c>
      <c r="AM22" t="s">
        <v>238</v>
      </c>
    </row>
    <row r="23" spans="1:39" x14ac:dyDescent="0.3">
      <c r="A23" s="1" t="str">
        <f>CONCATENATE(Opintojaksot[[#This Row],[Opintojaksokoodi]],Opintojaksot[[#This Row],[Kuvausten kieli]])</f>
        <v>590704suomi</v>
      </c>
      <c r="B23">
        <v>1</v>
      </c>
      <c r="C23">
        <v>1</v>
      </c>
      <c r="D23">
        <v>1</v>
      </c>
      <c r="E23" t="s">
        <v>154</v>
      </c>
      <c r="F23" t="s">
        <v>246</v>
      </c>
      <c r="G23" t="s">
        <v>247</v>
      </c>
      <c r="H23" t="s">
        <v>248</v>
      </c>
      <c r="I23"/>
      <c r="J23" t="s">
        <v>205</v>
      </c>
      <c r="K23" t="s">
        <v>205</v>
      </c>
      <c r="L23" t="s">
        <v>205</v>
      </c>
      <c r="M23" t="s">
        <v>187</v>
      </c>
      <c r="N23" t="s">
        <v>159</v>
      </c>
      <c r="O23"/>
      <c r="P23"/>
      <c r="Q23" t="s">
        <v>160</v>
      </c>
      <c r="R23">
        <v>1</v>
      </c>
      <c r="S23" t="s">
        <v>249</v>
      </c>
      <c r="T23" t="s">
        <v>189</v>
      </c>
      <c r="U23"/>
      <c r="V23"/>
      <c r="W23"/>
      <c r="X23" t="s">
        <v>250</v>
      </c>
      <c r="Y23"/>
      <c r="Z23"/>
      <c r="AA23" t="s">
        <v>251</v>
      </c>
      <c r="AB23" t="s">
        <v>252</v>
      </c>
      <c r="AC23" t="s">
        <v>225</v>
      </c>
      <c r="AD23" t="s">
        <v>253</v>
      </c>
      <c r="AE23" t="s">
        <v>26</v>
      </c>
      <c r="AF23" t="s">
        <v>254</v>
      </c>
      <c r="AG23" t="s">
        <v>195</v>
      </c>
      <c r="AH23" t="s">
        <v>165</v>
      </c>
      <c r="AI23" t="s">
        <v>166</v>
      </c>
      <c r="AJ23" s="62">
        <v>45139</v>
      </c>
      <c r="AK23" s="62"/>
      <c r="AL23" t="s">
        <v>167</v>
      </c>
      <c r="AM23" t="s">
        <v>255</v>
      </c>
    </row>
    <row r="24" spans="1:39" x14ac:dyDescent="0.3">
      <c r="A24" s="1" t="str">
        <f>CONCATENATE(Opintojaksot[[#This Row],[Opintojaksokoodi]],Opintojaksot[[#This Row],[Kuvausten kieli]])</f>
        <v>590704ruotsi</v>
      </c>
      <c r="B24">
        <v>1</v>
      </c>
      <c r="C24">
        <v>1</v>
      </c>
      <c r="D24">
        <v>1</v>
      </c>
      <c r="E24" t="s">
        <v>154</v>
      </c>
      <c r="F24" t="s">
        <v>246</v>
      </c>
      <c r="G24" t="s">
        <v>256</v>
      </c>
      <c r="H24"/>
      <c r="I24"/>
      <c r="J24" t="s">
        <v>205</v>
      </c>
      <c r="K24" t="s">
        <v>205</v>
      </c>
      <c r="L24" t="s">
        <v>205</v>
      </c>
      <c r="M24" t="s">
        <v>187</v>
      </c>
      <c r="N24" t="s">
        <v>159</v>
      </c>
      <c r="O24"/>
      <c r="P24"/>
      <c r="Q24" t="s">
        <v>160</v>
      </c>
      <c r="R24">
        <v>1</v>
      </c>
      <c r="S24" t="s">
        <v>249</v>
      </c>
      <c r="T24" t="s">
        <v>189</v>
      </c>
      <c r="U24"/>
      <c r="V24"/>
      <c r="W24"/>
      <c r="X24"/>
      <c r="Y24"/>
      <c r="Z24"/>
      <c r="AA24"/>
      <c r="AB24"/>
      <c r="AC24" t="s">
        <v>225</v>
      </c>
      <c r="AD24"/>
      <c r="AE24" t="s">
        <v>26</v>
      </c>
      <c r="AF24" t="s">
        <v>254</v>
      </c>
      <c r="AG24" t="s">
        <v>195</v>
      </c>
      <c r="AH24" t="s">
        <v>170</v>
      </c>
      <c r="AI24" t="s">
        <v>166</v>
      </c>
      <c r="AJ24" s="62">
        <v>45139</v>
      </c>
      <c r="AK24" s="62"/>
      <c r="AL24" t="s">
        <v>167</v>
      </c>
      <c r="AM24" t="s">
        <v>255</v>
      </c>
    </row>
    <row r="25" spans="1:39" x14ac:dyDescent="0.3">
      <c r="A25" s="1" t="str">
        <f>CONCATENATE(Opintojaksot[[#This Row],[Opintojaksokoodi]],Opintojaksot[[#This Row],[Kuvausten kieli]])</f>
        <v>590704englanti</v>
      </c>
      <c r="B25">
        <v>1</v>
      </c>
      <c r="C25">
        <v>1</v>
      </c>
      <c r="D25">
        <v>1</v>
      </c>
      <c r="E25" t="s">
        <v>154</v>
      </c>
      <c r="F25" t="s">
        <v>246</v>
      </c>
      <c r="G25" t="s">
        <v>257</v>
      </c>
      <c r="H25" t="s">
        <v>258</v>
      </c>
      <c r="I25"/>
      <c r="J25" t="s">
        <v>205</v>
      </c>
      <c r="K25" t="s">
        <v>205</v>
      </c>
      <c r="L25" t="s">
        <v>205</v>
      </c>
      <c r="M25" t="s">
        <v>187</v>
      </c>
      <c r="N25" t="s">
        <v>159</v>
      </c>
      <c r="O25"/>
      <c r="P25"/>
      <c r="Q25" t="s">
        <v>160</v>
      </c>
      <c r="R25">
        <v>1</v>
      </c>
      <c r="S25" t="s">
        <v>249</v>
      </c>
      <c r="T25" t="s">
        <v>189</v>
      </c>
      <c r="U25"/>
      <c r="V25"/>
      <c r="W25"/>
      <c r="X25" t="s">
        <v>259</v>
      </c>
      <c r="Y25"/>
      <c r="Z25"/>
      <c r="AA25" t="s">
        <v>260</v>
      </c>
      <c r="AB25" t="s">
        <v>261</v>
      </c>
      <c r="AC25" t="s">
        <v>225</v>
      </c>
      <c r="AD25" t="s">
        <v>262</v>
      </c>
      <c r="AE25" t="s">
        <v>26</v>
      </c>
      <c r="AF25" t="s">
        <v>254</v>
      </c>
      <c r="AG25" t="s">
        <v>195</v>
      </c>
      <c r="AH25" t="s">
        <v>172</v>
      </c>
      <c r="AI25" t="s">
        <v>166</v>
      </c>
      <c r="AJ25" s="62">
        <v>45139</v>
      </c>
      <c r="AK25" s="62"/>
      <c r="AL25" t="s">
        <v>167</v>
      </c>
      <c r="AM25" t="s">
        <v>255</v>
      </c>
    </row>
    <row r="26" spans="1:39" x14ac:dyDescent="0.3">
      <c r="A26" s="1" t="str">
        <f>CONCATENATE(Opintojaksot[[#This Row],[Opintojaksokoodi]],Opintojaksot[[#This Row],[Kuvausten kieli]])</f>
        <v>590705suomi</v>
      </c>
      <c r="B26">
        <v>1</v>
      </c>
      <c r="C26">
        <v>1</v>
      </c>
      <c r="D26">
        <v>1</v>
      </c>
      <c r="E26" t="s">
        <v>154</v>
      </c>
      <c r="F26" t="s">
        <v>263</v>
      </c>
      <c r="G26" t="s">
        <v>264</v>
      </c>
      <c r="H26" t="s">
        <v>265</v>
      </c>
      <c r="I26"/>
      <c r="J26" t="s">
        <v>266</v>
      </c>
      <c r="K26" t="s">
        <v>266</v>
      </c>
      <c r="L26" t="s">
        <v>266</v>
      </c>
      <c r="M26" t="s">
        <v>187</v>
      </c>
      <c r="N26" t="s">
        <v>159</v>
      </c>
      <c r="O26"/>
      <c r="P26"/>
      <c r="Q26" t="s">
        <v>160</v>
      </c>
      <c r="R26">
        <v>1</v>
      </c>
      <c r="S26" t="s">
        <v>267</v>
      </c>
      <c r="T26" t="s">
        <v>189</v>
      </c>
      <c r="U26"/>
      <c r="V26"/>
      <c r="W26"/>
      <c r="X26" t="s">
        <v>268</v>
      </c>
      <c r="Y26"/>
      <c r="Z26"/>
      <c r="AA26" t="s">
        <v>269</v>
      </c>
      <c r="AB26" t="s">
        <v>270</v>
      </c>
      <c r="AC26" t="s">
        <v>162</v>
      </c>
      <c r="AD26" t="s">
        <v>271</v>
      </c>
      <c r="AE26" t="s">
        <v>26</v>
      </c>
      <c r="AF26" t="s">
        <v>254</v>
      </c>
      <c r="AG26" t="s">
        <v>195</v>
      </c>
      <c r="AH26" t="s">
        <v>165</v>
      </c>
      <c r="AI26" t="s">
        <v>166</v>
      </c>
      <c r="AJ26" s="62">
        <v>45139</v>
      </c>
      <c r="AK26" s="62"/>
      <c r="AL26" t="s">
        <v>167</v>
      </c>
      <c r="AM26" t="s">
        <v>272</v>
      </c>
    </row>
    <row r="27" spans="1:39" x14ac:dyDescent="0.3">
      <c r="A27" s="1" t="str">
        <f>CONCATENATE(Opintojaksot[[#This Row],[Opintojaksokoodi]],Opintojaksot[[#This Row],[Kuvausten kieli]])</f>
        <v>590705ruotsi</v>
      </c>
      <c r="B27">
        <v>1</v>
      </c>
      <c r="C27">
        <v>1</v>
      </c>
      <c r="D27">
        <v>1</v>
      </c>
      <c r="E27" t="s">
        <v>154</v>
      </c>
      <c r="F27" t="s">
        <v>263</v>
      </c>
      <c r="G27" t="s">
        <v>273</v>
      </c>
      <c r="H27"/>
      <c r="I27"/>
      <c r="J27" t="s">
        <v>266</v>
      </c>
      <c r="K27" t="s">
        <v>266</v>
      </c>
      <c r="L27" t="s">
        <v>266</v>
      </c>
      <c r="M27" t="s">
        <v>187</v>
      </c>
      <c r="N27" t="s">
        <v>159</v>
      </c>
      <c r="O27"/>
      <c r="P27"/>
      <c r="Q27" t="s">
        <v>160</v>
      </c>
      <c r="R27">
        <v>1</v>
      </c>
      <c r="S27" t="s">
        <v>267</v>
      </c>
      <c r="T27" t="s">
        <v>189</v>
      </c>
      <c r="U27"/>
      <c r="V27"/>
      <c r="W27"/>
      <c r="X27"/>
      <c r="Y27"/>
      <c r="Z27"/>
      <c r="AA27"/>
      <c r="AB27"/>
      <c r="AC27" t="s">
        <v>162</v>
      </c>
      <c r="AD27"/>
      <c r="AE27" t="s">
        <v>26</v>
      </c>
      <c r="AF27" t="s">
        <v>254</v>
      </c>
      <c r="AG27" t="s">
        <v>195</v>
      </c>
      <c r="AH27" t="s">
        <v>170</v>
      </c>
      <c r="AI27" t="s">
        <v>166</v>
      </c>
      <c r="AJ27" s="62">
        <v>45139</v>
      </c>
      <c r="AK27" s="62"/>
      <c r="AL27" t="s">
        <v>167</v>
      </c>
      <c r="AM27" t="s">
        <v>272</v>
      </c>
    </row>
    <row r="28" spans="1:39" x14ac:dyDescent="0.3">
      <c r="A28" s="1" t="str">
        <f>CONCATENATE(Opintojaksot[[#This Row],[Opintojaksokoodi]],Opintojaksot[[#This Row],[Kuvausten kieli]])</f>
        <v>590705englanti</v>
      </c>
      <c r="B28">
        <v>1</v>
      </c>
      <c r="C28">
        <v>1</v>
      </c>
      <c r="D28">
        <v>1</v>
      </c>
      <c r="E28" t="s">
        <v>154</v>
      </c>
      <c r="F28" t="s">
        <v>263</v>
      </c>
      <c r="G28" t="s">
        <v>274</v>
      </c>
      <c r="H28"/>
      <c r="I28"/>
      <c r="J28" t="s">
        <v>266</v>
      </c>
      <c r="K28" t="s">
        <v>266</v>
      </c>
      <c r="L28" t="s">
        <v>266</v>
      </c>
      <c r="M28" t="s">
        <v>187</v>
      </c>
      <c r="N28" t="s">
        <v>159</v>
      </c>
      <c r="O28"/>
      <c r="P28"/>
      <c r="Q28" t="s">
        <v>160</v>
      </c>
      <c r="R28">
        <v>1</v>
      </c>
      <c r="S28" t="s">
        <v>267</v>
      </c>
      <c r="T28" t="s">
        <v>189</v>
      </c>
      <c r="U28"/>
      <c r="V28"/>
      <c r="W28"/>
      <c r="X28"/>
      <c r="Y28"/>
      <c r="Z28"/>
      <c r="AA28"/>
      <c r="AB28"/>
      <c r="AC28" t="s">
        <v>162</v>
      </c>
      <c r="AD28"/>
      <c r="AE28" t="s">
        <v>26</v>
      </c>
      <c r="AF28" t="s">
        <v>254</v>
      </c>
      <c r="AG28" t="s">
        <v>195</v>
      </c>
      <c r="AH28" t="s">
        <v>172</v>
      </c>
      <c r="AI28" t="s">
        <v>166</v>
      </c>
      <c r="AJ28" s="62">
        <v>45139</v>
      </c>
      <c r="AK28" s="62"/>
      <c r="AL28" t="s">
        <v>167</v>
      </c>
      <c r="AM28" t="s">
        <v>272</v>
      </c>
    </row>
    <row r="29" spans="1:39" x14ac:dyDescent="0.3">
      <c r="A29" s="1" t="str">
        <f>CONCATENATE(Opintojaksot[[#This Row],[Opintojaksokoodi]],Opintojaksot[[#This Row],[Kuvausten kieli]])</f>
        <v>590706suomi</v>
      </c>
      <c r="B29">
        <v>1</v>
      </c>
      <c r="C29">
        <v>1</v>
      </c>
      <c r="D29">
        <v>1</v>
      </c>
      <c r="E29" t="s">
        <v>154</v>
      </c>
      <c r="F29" t="s">
        <v>275</v>
      </c>
      <c r="G29" t="s">
        <v>276</v>
      </c>
      <c r="H29" t="s">
        <v>277</v>
      </c>
      <c r="I29"/>
      <c r="J29" t="s">
        <v>266</v>
      </c>
      <c r="K29" t="s">
        <v>266</v>
      </c>
      <c r="L29" t="s">
        <v>266</v>
      </c>
      <c r="M29" t="s">
        <v>187</v>
      </c>
      <c r="N29" t="s">
        <v>159</v>
      </c>
      <c r="O29"/>
      <c r="P29"/>
      <c r="Q29" t="s">
        <v>160</v>
      </c>
      <c r="R29">
        <v>1</v>
      </c>
      <c r="S29" t="s">
        <v>221</v>
      </c>
      <c r="T29" t="s">
        <v>189</v>
      </c>
      <c r="U29"/>
      <c r="V29"/>
      <c r="W29"/>
      <c r="X29" t="s">
        <v>190</v>
      </c>
      <c r="Y29"/>
      <c r="Z29"/>
      <c r="AA29" t="s">
        <v>278</v>
      </c>
      <c r="AB29" t="s">
        <v>279</v>
      </c>
      <c r="AC29" t="s">
        <v>162</v>
      </c>
      <c r="AD29" t="s">
        <v>280</v>
      </c>
      <c r="AE29" t="s">
        <v>26</v>
      </c>
      <c r="AF29" t="s">
        <v>254</v>
      </c>
      <c r="AG29" t="s">
        <v>195</v>
      </c>
      <c r="AH29" t="s">
        <v>165</v>
      </c>
      <c r="AI29" t="s">
        <v>166</v>
      </c>
      <c r="AJ29" s="62">
        <v>45139</v>
      </c>
      <c r="AK29" s="62"/>
      <c r="AL29" t="s">
        <v>167</v>
      </c>
      <c r="AM29" t="s">
        <v>281</v>
      </c>
    </row>
    <row r="30" spans="1:39" x14ac:dyDescent="0.3">
      <c r="A30" s="1" t="str">
        <f>CONCATENATE(Opintojaksot[[#This Row],[Opintojaksokoodi]],Opintojaksot[[#This Row],[Kuvausten kieli]])</f>
        <v>590706ruotsi</v>
      </c>
      <c r="B30">
        <v>1</v>
      </c>
      <c r="C30">
        <v>1</v>
      </c>
      <c r="D30">
        <v>1</v>
      </c>
      <c r="E30" t="s">
        <v>154</v>
      </c>
      <c r="F30" t="s">
        <v>275</v>
      </c>
      <c r="G30" t="s">
        <v>282</v>
      </c>
      <c r="H30"/>
      <c r="I30"/>
      <c r="J30" t="s">
        <v>266</v>
      </c>
      <c r="K30" t="s">
        <v>266</v>
      </c>
      <c r="L30" t="s">
        <v>266</v>
      </c>
      <c r="M30" t="s">
        <v>187</v>
      </c>
      <c r="N30" t="s">
        <v>159</v>
      </c>
      <c r="O30"/>
      <c r="P30"/>
      <c r="Q30" t="s">
        <v>160</v>
      </c>
      <c r="R30">
        <v>1</v>
      </c>
      <c r="S30" t="s">
        <v>221</v>
      </c>
      <c r="T30" t="s">
        <v>189</v>
      </c>
      <c r="U30"/>
      <c r="V30"/>
      <c r="W30"/>
      <c r="X30"/>
      <c r="Y30"/>
      <c r="Z30"/>
      <c r="AA30"/>
      <c r="AB30"/>
      <c r="AC30" t="s">
        <v>162</v>
      </c>
      <c r="AD30"/>
      <c r="AE30" t="s">
        <v>26</v>
      </c>
      <c r="AF30" t="s">
        <v>254</v>
      </c>
      <c r="AG30" t="s">
        <v>195</v>
      </c>
      <c r="AH30" t="s">
        <v>170</v>
      </c>
      <c r="AI30" t="s">
        <v>166</v>
      </c>
      <c r="AJ30" s="62">
        <v>45139</v>
      </c>
      <c r="AK30" s="62"/>
      <c r="AL30" t="s">
        <v>167</v>
      </c>
      <c r="AM30" t="s">
        <v>281</v>
      </c>
    </row>
    <row r="31" spans="1:39" x14ac:dyDescent="0.3">
      <c r="A31" s="1" t="str">
        <f>CONCATENATE(Opintojaksot[[#This Row],[Opintojaksokoodi]],Opintojaksot[[#This Row],[Kuvausten kieli]])</f>
        <v>590706englanti</v>
      </c>
      <c r="B31">
        <v>1</v>
      </c>
      <c r="C31">
        <v>1</v>
      </c>
      <c r="D31">
        <v>1</v>
      </c>
      <c r="E31" t="s">
        <v>154</v>
      </c>
      <c r="F31" t="s">
        <v>275</v>
      </c>
      <c r="G31" t="s">
        <v>283</v>
      </c>
      <c r="H31"/>
      <c r="I31"/>
      <c r="J31" t="s">
        <v>266</v>
      </c>
      <c r="K31" t="s">
        <v>266</v>
      </c>
      <c r="L31" t="s">
        <v>266</v>
      </c>
      <c r="M31" t="s">
        <v>187</v>
      </c>
      <c r="N31" t="s">
        <v>159</v>
      </c>
      <c r="O31"/>
      <c r="P31"/>
      <c r="Q31" t="s">
        <v>160</v>
      </c>
      <c r="R31">
        <v>1</v>
      </c>
      <c r="S31" t="s">
        <v>221</v>
      </c>
      <c r="T31" t="s">
        <v>189</v>
      </c>
      <c r="U31"/>
      <c r="V31"/>
      <c r="W31"/>
      <c r="X31"/>
      <c r="Y31"/>
      <c r="Z31"/>
      <c r="AA31"/>
      <c r="AB31"/>
      <c r="AC31" t="s">
        <v>162</v>
      </c>
      <c r="AD31"/>
      <c r="AE31" t="s">
        <v>26</v>
      </c>
      <c r="AF31" t="s">
        <v>254</v>
      </c>
      <c r="AG31" t="s">
        <v>195</v>
      </c>
      <c r="AH31" t="s">
        <v>172</v>
      </c>
      <c r="AI31" t="s">
        <v>166</v>
      </c>
      <c r="AJ31" s="62">
        <v>45139</v>
      </c>
      <c r="AK31" s="62"/>
      <c r="AL31" t="s">
        <v>167</v>
      </c>
      <c r="AM31" t="s">
        <v>281</v>
      </c>
    </row>
    <row r="32" spans="1:39" x14ac:dyDescent="0.3">
      <c r="A32" s="1" t="str">
        <f>CONCATENATE(Opintojaksot[[#This Row],[Opintojaksokoodi]],Opintojaksot[[#This Row],[Kuvausten kieli]])</f>
        <v>590707suomi</v>
      </c>
      <c r="B32">
        <v>1</v>
      </c>
      <c r="C32">
        <v>1</v>
      </c>
      <c r="D32">
        <v>1</v>
      </c>
      <c r="E32" t="s">
        <v>154</v>
      </c>
      <c r="F32" t="s">
        <v>284</v>
      </c>
      <c r="G32" t="s">
        <v>285</v>
      </c>
      <c r="H32" t="s">
        <v>286</v>
      </c>
      <c r="I32"/>
      <c r="J32" t="s">
        <v>287</v>
      </c>
      <c r="K32" t="s">
        <v>287</v>
      </c>
      <c r="L32" t="s">
        <v>287</v>
      </c>
      <c r="M32" t="s">
        <v>187</v>
      </c>
      <c r="N32" t="s">
        <v>159</v>
      </c>
      <c r="O32"/>
      <c r="P32"/>
      <c r="Q32" t="s">
        <v>160</v>
      </c>
      <c r="R32">
        <v>1</v>
      </c>
      <c r="S32" t="s">
        <v>41</v>
      </c>
      <c r="T32" t="s">
        <v>189</v>
      </c>
      <c r="U32"/>
      <c r="V32"/>
      <c r="W32"/>
      <c r="X32" t="s">
        <v>250</v>
      </c>
      <c r="Y32"/>
      <c r="Z32"/>
      <c r="AA32" t="s">
        <v>288</v>
      </c>
      <c r="AB32" t="s">
        <v>289</v>
      </c>
      <c r="AC32" t="s">
        <v>225</v>
      </c>
      <c r="AD32" t="s">
        <v>290</v>
      </c>
      <c r="AE32" t="s">
        <v>26</v>
      </c>
      <c r="AF32" t="s">
        <v>254</v>
      </c>
      <c r="AG32" t="s">
        <v>195</v>
      </c>
      <c r="AH32" t="s">
        <v>165</v>
      </c>
      <c r="AI32" t="s">
        <v>166</v>
      </c>
      <c r="AJ32" s="62">
        <v>45139</v>
      </c>
      <c r="AK32" s="62"/>
      <c r="AL32" t="s">
        <v>167</v>
      </c>
      <c r="AM32" t="s">
        <v>291</v>
      </c>
    </row>
    <row r="33" spans="1:39" x14ac:dyDescent="0.3">
      <c r="A33" s="1" t="str">
        <f>CONCATENATE(Opintojaksot[[#This Row],[Opintojaksokoodi]],Opintojaksot[[#This Row],[Kuvausten kieli]])</f>
        <v>590707ruotsi</v>
      </c>
      <c r="B33">
        <v>1</v>
      </c>
      <c r="C33">
        <v>1</v>
      </c>
      <c r="D33">
        <v>1</v>
      </c>
      <c r="E33" t="s">
        <v>154</v>
      </c>
      <c r="F33" t="s">
        <v>284</v>
      </c>
      <c r="G33" t="s">
        <v>292</v>
      </c>
      <c r="H33"/>
      <c r="I33"/>
      <c r="J33" t="s">
        <v>287</v>
      </c>
      <c r="K33" t="s">
        <v>287</v>
      </c>
      <c r="L33" t="s">
        <v>287</v>
      </c>
      <c r="M33" t="s">
        <v>187</v>
      </c>
      <c r="N33" t="s">
        <v>159</v>
      </c>
      <c r="O33"/>
      <c r="P33"/>
      <c r="Q33" t="s">
        <v>160</v>
      </c>
      <c r="R33">
        <v>1</v>
      </c>
      <c r="S33" t="s">
        <v>41</v>
      </c>
      <c r="T33" t="s">
        <v>189</v>
      </c>
      <c r="U33"/>
      <c r="V33"/>
      <c r="W33"/>
      <c r="X33"/>
      <c r="Y33"/>
      <c r="Z33"/>
      <c r="AA33"/>
      <c r="AB33"/>
      <c r="AC33" t="s">
        <v>225</v>
      </c>
      <c r="AD33"/>
      <c r="AE33" t="s">
        <v>26</v>
      </c>
      <c r="AF33" t="s">
        <v>254</v>
      </c>
      <c r="AG33" t="s">
        <v>195</v>
      </c>
      <c r="AH33" t="s">
        <v>170</v>
      </c>
      <c r="AI33" t="s">
        <v>166</v>
      </c>
      <c r="AJ33" s="62">
        <v>45139</v>
      </c>
      <c r="AK33" s="62"/>
      <c r="AL33" t="s">
        <v>167</v>
      </c>
      <c r="AM33" t="s">
        <v>291</v>
      </c>
    </row>
    <row r="34" spans="1:39" x14ac:dyDescent="0.3">
      <c r="A34" s="1" t="str">
        <f>CONCATENATE(Opintojaksot[[#This Row],[Opintojaksokoodi]],Opintojaksot[[#This Row],[Kuvausten kieli]])</f>
        <v>590707englanti</v>
      </c>
      <c r="B34">
        <v>1</v>
      </c>
      <c r="C34">
        <v>1</v>
      </c>
      <c r="D34">
        <v>1</v>
      </c>
      <c r="E34" t="s">
        <v>154</v>
      </c>
      <c r="F34" t="s">
        <v>284</v>
      </c>
      <c r="G34" t="s">
        <v>293</v>
      </c>
      <c r="H34" t="s">
        <v>294</v>
      </c>
      <c r="I34"/>
      <c r="J34" t="s">
        <v>287</v>
      </c>
      <c r="K34" t="s">
        <v>287</v>
      </c>
      <c r="L34" t="s">
        <v>287</v>
      </c>
      <c r="M34" t="s">
        <v>187</v>
      </c>
      <c r="N34" t="s">
        <v>159</v>
      </c>
      <c r="O34"/>
      <c r="P34"/>
      <c r="Q34" t="s">
        <v>160</v>
      </c>
      <c r="R34">
        <v>1</v>
      </c>
      <c r="S34" t="s">
        <v>41</v>
      </c>
      <c r="T34" t="s">
        <v>189</v>
      </c>
      <c r="U34"/>
      <c r="V34"/>
      <c r="W34"/>
      <c r="X34" t="s">
        <v>295</v>
      </c>
      <c r="Y34"/>
      <c r="Z34"/>
      <c r="AA34" t="s">
        <v>296</v>
      </c>
      <c r="AB34" t="s">
        <v>297</v>
      </c>
      <c r="AC34" t="s">
        <v>225</v>
      </c>
      <c r="AD34" t="s">
        <v>298</v>
      </c>
      <c r="AE34" t="s">
        <v>26</v>
      </c>
      <c r="AF34" t="s">
        <v>254</v>
      </c>
      <c r="AG34" t="s">
        <v>195</v>
      </c>
      <c r="AH34" t="s">
        <v>172</v>
      </c>
      <c r="AI34" t="s">
        <v>166</v>
      </c>
      <c r="AJ34" s="62">
        <v>45139</v>
      </c>
      <c r="AK34" s="62"/>
      <c r="AL34" t="s">
        <v>167</v>
      </c>
      <c r="AM34" t="s">
        <v>291</v>
      </c>
    </row>
    <row r="35" spans="1:39" x14ac:dyDescent="0.3">
      <c r="A35" s="1" t="str">
        <f>CONCATENATE(Opintojaksot[[#This Row],[Opintojaksokoodi]],Opintojaksot[[#This Row],[Kuvausten kieli]])</f>
        <v>590708suomi</v>
      </c>
      <c r="B35">
        <v>1</v>
      </c>
      <c r="C35">
        <v>1</v>
      </c>
      <c r="D35">
        <v>1</v>
      </c>
      <c r="E35" t="s">
        <v>154</v>
      </c>
      <c r="F35" t="s">
        <v>299</v>
      </c>
      <c r="G35" t="s">
        <v>300</v>
      </c>
      <c r="H35" t="s">
        <v>301</v>
      </c>
      <c r="I35"/>
      <c r="J35" t="s">
        <v>266</v>
      </c>
      <c r="K35" t="s">
        <v>266</v>
      </c>
      <c r="L35" t="s">
        <v>266</v>
      </c>
      <c r="M35" t="s">
        <v>187</v>
      </c>
      <c r="N35" t="s">
        <v>159</v>
      </c>
      <c r="O35"/>
      <c r="P35"/>
      <c r="Q35" t="s">
        <v>160</v>
      </c>
      <c r="R35">
        <v>1</v>
      </c>
      <c r="S35" t="s">
        <v>57</v>
      </c>
      <c r="T35" t="s">
        <v>189</v>
      </c>
      <c r="U35"/>
      <c r="V35"/>
      <c r="W35"/>
      <c r="X35" t="s">
        <v>302</v>
      </c>
      <c r="Y35"/>
      <c r="Z35"/>
      <c r="AA35" t="s">
        <v>303</v>
      </c>
      <c r="AB35" t="s">
        <v>304</v>
      </c>
      <c r="AC35" t="s">
        <v>162</v>
      </c>
      <c r="AD35" t="s">
        <v>305</v>
      </c>
      <c r="AE35" t="s">
        <v>26</v>
      </c>
      <c r="AF35" t="s">
        <v>254</v>
      </c>
      <c r="AG35" t="s">
        <v>195</v>
      </c>
      <c r="AH35" t="s">
        <v>165</v>
      </c>
      <c r="AI35" t="s">
        <v>166</v>
      </c>
      <c r="AJ35" s="62">
        <v>45139</v>
      </c>
      <c r="AK35" s="62"/>
      <c r="AL35" t="s">
        <v>167</v>
      </c>
      <c r="AM35" t="s">
        <v>306</v>
      </c>
    </row>
    <row r="36" spans="1:39" x14ac:dyDescent="0.3">
      <c r="A36" s="1" t="str">
        <f>CONCATENATE(Opintojaksot[[#This Row],[Opintojaksokoodi]],Opintojaksot[[#This Row],[Kuvausten kieli]])</f>
        <v>590708ruotsi</v>
      </c>
      <c r="B36">
        <v>1</v>
      </c>
      <c r="C36">
        <v>1</v>
      </c>
      <c r="D36">
        <v>1</v>
      </c>
      <c r="E36" t="s">
        <v>154</v>
      </c>
      <c r="F36" t="s">
        <v>299</v>
      </c>
      <c r="G36" t="s">
        <v>307</v>
      </c>
      <c r="H36"/>
      <c r="I36"/>
      <c r="J36" t="s">
        <v>266</v>
      </c>
      <c r="K36" t="s">
        <v>266</v>
      </c>
      <c r="L36" t="s">
        <v>266</v>
      </c>
      <c r="M36" t="s">
        <v>187</v>
      </c>
      <c r="N36" t="s">
        <v>159</v>
      </c>
      <c r="O36"/>
      <c r="P36"/>
      <c r="Q36" t="s">
        <v>160</v>
      </c>
      <c r="R36">
        <v>1</v>
      </c>
      <c r="S36" t="s">
        <v>57</v>
      </c>
      <c r="T36" t="s">
        <v>189</v>
      </c>
      <c r="U36"/>
      <c r="V36"/>
      <c r="W36"/>
      <c r="X36"/>
      <c r="Y36"/>
      <c r="Z36"/>
      <c r="AA36"/>
      <c r="AB36"/>
      <c r="AC36" t="s">
        <v>162</v>
      </c>
      <c r="AD36"/>
      <c r="AE36" t="s">
        <v>26</v>
      </c>
      <c r="AF36" t="s">
        <v>254</v>
      </c>
      <c r="AG36" t="s">
        <v>195</v>
      </c>
      <c r="AH36" t="s">
        <v>170</v>
      </c>
      <c r="AI36" t="s">
        <v>166</v>
      </c>
      <c r="AJ36" s="62">
        <v>45139</v>
      </c>
      <c r="AK36" s="62"/>
      <c r="AL36" t="s">
        <v>167</v>
      </c>
      <c r="AM36" t="s">
        <v>306</v>
      </c>
    </row>
    <row r="37" spans="1:39" x14ac:dyDescent="0.3">
      <c r="A37" s="1" t="str">
        <f>CONCATENATE(Opintojaksot[[#This Row],[Opintojaksokoodi]],Opintojaksot[[#This Row],[Kuvausten kieli]])</f>
        <v>590708englanti</v>
      </c>
      <c r="B37">
        <v>1</v>
      </c>
      <c r="C37">
        <v>1</v>
      </c>
      <c r="D37">
        <v>1</v>
      </c>
      <c r="E37" t="s">
        <v>154</v>
      </c>
      <c r="F37" t="s">
        <v>299</v>
      </c>
      <c r="G37" t="s">
        <v>308</v>
      </c>
      <c r="H37"/>
      <c r="I37"/>
      <c r="J37" t="s">
        <v>266</v>
      </c>
      <c r="K37" t="s">
        <v>266</v>
      </c>
      <c r="L37" t="s">
        <v>266</v>
      </c>
      <c r="M37" t="s">
        <v>187</v>
      </c>
      <c r="N37" t="s">
        <v>159</v>
      </c>
      <c r="O37"/>
      <c r="P37"/>
      <c r="Q37" t="s">
        <v>160</v>
      </c>
      <c r="R37">
        <v>1</v>
      </c>
      <c r="S37" t="s">
        <v>57</v>
      </c>
      <c r="T37" t="s">
        <v>189</v>
      </c>
      <c r="U37"/>
      <c r="V37"/>
      <c r="W37"/>
      <c r="X37"/>
      <c r="Y37"/>
      <c r="Z37"/>
      <c r="AA37"/>
      <c r="AB37"/>
      <c r="AC37" t="s">
        <v>162</v>
      </c>
      <c r="AD37"/>
      <c r="AE37" t="s">
        <v>26</v>
      </c>
      <c r="AF37" t="s">
        <v>254</v>
      </c>
      <c r="AG37" t="s">
        <v>195</v>
      </c>
      <c r="AH37" t="s">
        <v>172</v>
      </c>
      <c r="AI37" t="s">
        <v>166</v>
      </c>
      <c r="AJ37" s="62">
        <v>45139</v>
      </c>
      <c r="AK37" s="62"/>
      <c r="AL37" t="s">
        <v>167</v>
      </c>
      <c r="AM37" t="s">
        <v>306</v>
      </c>
    </row>
    <row r="38" spans="1:39" x14ac:dyDescent="0.3">
      <c r="A38" s="1" t="str">
        <f>CONCATENATE(Opintojaksot[[#This Row],[Opintojaksokoodi]],Opintojaksot[[#This Row],[Kuvausten kieli]])</f>
        <v>590709suomi</v>
      </c>
      <c r="B38">
        <v>1</v>
      </c>
      <c r="C38">
        <v>1</v>
      </c>
      <c r="D38">
        <v>1</v>
      </c>
      <c r="E38" t="s">
        <v>154</v>
      </c>
      <c r="F38" t="s">
        <v>309</v>
      </c>
      <c r="G38" t="s">
        <v>310</v>
      </c>
      <c r="H38" t="s">
        <v>311</v>
      </c>
      <c r="I38"/>
      <c r="J38" t="s">
        <v>266</v>
      </c>
      <c r="K38" t="s">
        <v>266</v>
      </c>
      <c r="L38" t="s">
        <v>266</v>
      </c>
      <c r="M38" t="s">
        <v>187</v>
      </c>
      <c r="N38" t="s">
        <v>159</v>
      </c>
      <c r="O38"/>
      <c r="P38"/>
      <c r="Q38" t="s">
        <v>160</v>
      </c>
      <c r="R38">
        <v>1</v>
      </c>
      <c r="S38" t="s">
        <v>57</v>
      </c>
      <c r="T38" t="s">
        <v>189</v>
      </c>
      <c r="U38"/>
      <c r="V38"/>
      <c r="W38"/>
      <c r="X38" t="s">
        <v>312</v>
      </c>
      <c r="Y38" t="s">
        <v>313</v>
      </c>
      <c r="Z38"/>
      <c r="AA38" t="s">
        <v>314</v>
      </c>
      <c r="AB38" t="s">
        <v>315</v>
      </c>
      <c r="AC38" t="s">
        <v>162</v>
      </c>
      <c r="AD38" t="s">
        <v>316</v>
      </c>
      <c r="AE38" t="s">
        <v>26</v>
      </c>
      <c r="AF38" t="s">
        <v>163</v>
      </c>
      <c r="AG38" t="s">
        <v>195</v>
      </c>
      <c r="AH38" t="s">
        <v>165</v>
      </c>
      <c r="AI38" t="s">
        <v>166</v>
      </c>
      <c r="AJ38" s="62">
        <v>45139</v>
      </c>
      <c r="AK38" s="62"/>
      <c r="AL38" t="s">
        <v>167</v>
      </c>
      <c r="AM38" t="s">
        <v>317</v>
      </c>
    </row>
    <row r="39" spans="1:39" x14ac:dyDescent="0.3">
      <c r="A39" s="1" t="str">
        <f>CONCATENATE(Opintojaksot[[#This Row],[Opintojaksokoodi]],Opintojaksot[[#This Row],[Kuvausten kieli]])</f>
        <v>590709ruotsi</v>
      </c>
      <c r="B39">
        <v>1</v>
      </c>
      <c r="C39">
        <v>1</v>
      </c>
      <c r="D39">
        <v>1</v>
      </c>
      <c r="E39" t="s">
        <v>154</v>
      </c>
      <c r="F39" t="s">
        <v>309</v>
      </c>
      <c r="G39" t="s">
        <v>318</v>
      </c>
      <c r="H39"/>
      <c r="I39"/>
      <c r="J39" t="s">
        <v>266</v>
      </c>
      <c r="K39" t="s">
        <v>266</v>
      </c>
      <c r="L39" t="s">
        <v>266</v>
      </c>
      <c r="M39" t="s">
        <v>187</v>
      </c>
      <c r="N39" t="s">
        <v>159</v>
      </c>
      <c r="O39"/>
      <c r="P39"/>
      <c r="Q39" t="s">
        <v>160</v>
      </c>
      <c r="R39">
        <v>1</v>
      </c>
      <c r="S39" t="s">
        <v>57</v>
      </c>
      <c r="T39" t="s">
        <v>189</v>
      </c>
      <c r="U39"/>
      <c r="V39"/>
      <c r="W39"/>
      <c r="X39"/>
      <c r="Y39" t="s">
        <v>313</v>
      </c>
      <c r="Z39"/>
      <c r="AA39"/>
      <c r="AB39"/>
      <c r="AC39" t="s">
        <v>162</v>
      </c>
      <c r="AD39"/>
      <c r="AE39" t="s">
        <v>26</v>
      </c>
      <c r="AF39" t="s">
        <v>163</v>
      </c>
      <c r="AG39" t="s">
        <v>195</v>
      </c>
      <c r="AH39" t="s">
        <v>170</v>
      </c>
      <c r="AI39" t="s">
        <v>166</v>
      </c>
      <c r="AJ39" s="62">
        <v>45139</v>
      </c>
      <c r="AK39" s="62"/>
      <c r="AL39" t="s">
        <v>167</v>
      </c>
      <c r="AM39" t="s">
        <v>317</v>
      </c>
    </row>
    <row r="40" spans="1:39" x14ac:dyDescent="0.3">
      <c r="A40" s="1" t="str">
        <f>CONCATENATE(Opintojaksot[[#This Row],[Opintojaksokoodi]],Opintojaksot[[#This Row],[Kuvausten kieli]])</f>
        <v>590709englanti</v>
      </c>
      <c r="B40">
        <v>1</v>
      </c>
      <c r="C40">
        <v>1</v>
      </c>
      <c r="D40">
        <v>1</v>
      </c>
      <c r="E40" t="s">
        <v>154</v>
      </c>
      <c r="F40" t="s">
        <v>309</v>
      </c>
      <c r="G40" t="s">
        <v>319</v>
      </c>
      <c r="H40"/>
      <c r="I40"/>
      <c r="J40" t="s">
        <v>266</v>
      </c>
      <c r="K40" t="s">
        <v>266</v>
      </c>
      <c r="L40" t="s">
        <v>266</v>
      </c>
      <c r="M40" t="s">
        <v>187</v>
      </c>
      <c r="N40" t="s">
        <v>159</v>
      </c>
      <c r="O40"/>
      <c r="P40"/>
      <c r="Q40" t="s">
        <v>160</v>
      </c>
      <c r="R40">
        <v>1</v>
      </c>
      <c r="S40" t="s">
        <v>57</v>
      </c>
      <c r="T40" t="s">
        <v>189</v>
      </c>
      <c r="U40"/>
      <c r="V40"/>
      <c r="W40"/>
      <c r="X40"/>
      <c r="Y40" t="s">
        <v>313</v>
      </c>
      <c r="Z40"/>
      <c r="AA40"/>
      <c r="AB40"/>
      <c r="AC40" t="s">
        <v>162</v>
      </c>
      <c r="AD40"/>
      <c r="AE40" t="s">
        <v>26</v>
      </c>
      <c r="AF40" t="s">
        <v>163</v>
      </c>
      <c r="AG40" t="s">
        <v>195</v>
      </c>
      <c r="AH40" t="s">
        <v>172</v>
      </c>
      <c r="AI40" t="s">
        <v>166</v>
      </c>
      <c r="AJ40" s="62">
        <v>45139</v>
      </c>
      <c r="AK40" s="62"/>
      <c r="AL40" t="s">
        <v>167</v>
      </c>
      <c r="AM40" t="s">
        <v>317</v>
      </c>
    </row>
    <row r="41" spans="1:39" x14ac:dyDescent="0.3">
      <c r="A41" s="1" t="str">
        <f>CONCATENATE(Opintojaksot[[#This Row],[Opintojaksokoodi]],Opintojaksot[[#This Row],[Kuvausten kieli]])</f>
        <v>590710suomi</v>
      </c>
      <c r="B41">
        <v>1</v>
      </c>
      <c r="C41">
        <v>1</v>
      </c>
      <c r="D41">
        <v>1</v>
      </c>
      <c r="E41" t="s">
        <v>154</v>
      </c>
      <c r="F41" t="s">
        <v>320</v>
      </c>
      <c r="G41" t="s">
        <v>321</v>
      </c>
      <c r="H41" t="s">
        <v>322</v>
      </c>
      <c r="I41"/>
      <c r="J41" t="s">
        <v>266</v>
      </c>
      <c r="K41" t="s">
        <v>266</v>
      </c>
      <c r="L41" t="s">
        <v>266</v>
      </c>
      <c r="M41" t="s">
        <v>187</v>
      </c>
      <c r="N41" t="s">
        <v>159</v>
      </c>
      <c r="O41"/>
      <c r="P41"/>
      <c r="Q41" t="s">
        <v>160</v>
      </c>
      <c r="R41">
        <v>1</v>
      </c>
      <c r="S41" t="s">
        <v>35</v>
      </c>
      <c r="T41" t="s">
        <v>189</v>
      </c>
      <c r="U41"/>
      <c r="V41"/>
      <c r="W41"/>
      <c r="X41" t="s">
        <v>302</v>
      </c>
      <c r="Y41"/>
      <c r="Z41"/>
      <c r="AA41" t="s">
        <v>323</v>
      </c>
      <c r="AB41" t="s">
        <v>324</v>
      </c>
      <c r="AC41" t="s">
        <v>162</v>
      </c>
      <c r="AD41" t="s">
        <v>325</v>
      </c>
      <c r="AE41" t="s">
        <v>26</v>
      </c>
      <c r="AF41" t="s">
        <v>254</v>
      </c>
      <c r="AG41" t="s">
        <v>195</v>
      </c>
      <c r="AH41" t="s">
        <v>165</v>
      </c>
      <c r="AI41" t="s">
        <v>166</v>
      </c>
      <c r="AJ41" s="62">
        <v>45139</v>
      </c>
      <c r="AK41" s="62"/>
      <c r="AL41" t="s">
        <v>167</v>
      </c>
      <c r="AM41" t="s">
        <v>326</v>
      </c>
    </row>
    <row r="42" spans="1:39" x14ac:dyDescent="0.3">
      <c r="A42" s="1" t="str">
        <f>CONCATENATE(Opintojaksot[[#This Row],[Opintojaksokoodi]],Opintojaksot[[#This Row],[Kuvausten kieli]])</f>
        <v>590710ruotsi</v>
      </c>
      <c r="B42">
        <v>1</v>
      </c>
      <c r="C42">
        <v>1</v>
      </c>
      <c r="D42">
        <v>1</v>
      </c>
      <c r="E42" t="s">
        <v>154</v>
      </c>
      <c r="F42" t="s">
        <v>320</v>
      </c>
      <c r="G42" t="s">
        <v>327</v>
      </c>
      <c r="H42"/>
      <c r="I42"/>
      <c r="J42" t="s">
        <v>266</v>
      </c>
      <c r="K42" t="s">
        <v>266</v>
      </c>
      <c r="L42" t="s">
        <v>266</v>
      </c>
      <c r="M42" t="s">
        <v>187</v>
      </c>
      <c r="N42" t="s">
        <v>159</v>
      </c>
      <c r="O42"/>
      <c r="P42"/>
      <c r="Q42" t="s">
        <v>160</v>
      </c>
      <c r="R42">
        <v>1</v>
      </c>
      <c r="S42" t="s">
        <v>35</v>
      </c>
      <c r="T42" t="s">
        <v>189</v>
      </c>
      <c r="U42"/>
      <c r="V42"/>
      <c r="W42"/>
      <c r="X42"/>
      <c r="Y42"/>
      <c r="Z42"/>
      <c r="AA42"/>
      <c r="AB42"/>
      <c r="AC42" t="s">
        <v>162</v>
      </c>
      <c r="AD42"/>
      <c r="AE42" t="s">
        <v>26</v>
      </c>
      <c r="AF42" t="s">
        <v>254</v>
      </c>
      <c r="AG42" t="s">
        <v>195</v>
      </c>
      <c r="AH42" t="s">
        <v>170</v>
      </c>
      <c r="AI42" t="s">
        <v>166</v>
      </c>
      <c r="AJ42" s="62">
        <v>45139</v>
      </c>
      <c r="AK42" s="62"/>
      <c r="AL42" t="s">
        <v>167</v>
      </c>
      <c r="AM42" t="s">
        <v>326</v>
      </c>
    </row>
    <row r="43" spans="1:39" x14ac:dyDescent="0.3">
      <c r="A43" s="1" t="str">
        <f>CONCATENATE(Opintojaksot[[#This Row],[Opintojaksokoodi]],Opintojaksot[[#This Row],[Kuvausten kieli]])</f>
        <v>590710englanti</v>
      </c>
      <c r="B43">
        <v>1</v>
      </c>
      <c r="C43">
        <v>1</v>
      </c>
      <c r="D43">
        <v>1</v>
      </c>
      <c r="E43" t="s">
        <v>154</v>
      </c>
      <c r="F43" t="s">
        <v>320</v>
      </c>
      <c r="G43" t="s">
        <v>328</v>
      </c>
      <c r="H43"/>
      <c r="I43"/>
      <c r="J43" t="s">
        <v>266</v>
      </c>
      <c r="K43" t="s">
        <v>266</v>
      </c>
      <c r="L43" t="s">
        <v>266</v>
      </c>
      <c r="M43" t="s">
        <v>187</v>
      </c>
      <c r="N43" t="s">
        <v>159</v>
      </c>
      <c r="O43"/>
      <c r="P43"/>
      <c r="Q43" t="s">
        <v>160</v>
      </c>
      <c r="R43">
        <v>1</v>
      </c>
      <c r="S43" t="s">
        <v>35</v>
      </c>
      <c r="T43" t="s">
        <v>189</v>
      </c>
      <c r="U43"/>
      <c r="V43"/>
      <c r="W43"/>
      <c r="X43"/>
      <c r="Y43"/>
      <c r="Z43"/>
      <c r="AA43"/>
      <c r="AB43"/>
      <c r="AC43" t="s">
        <v>162</v>
      </c>
      <c r="AD43"/>
      <c r="AE43" t="s">
        <v>26</v>
      </c>
      <c r="AF43" t="s">
        <v>254</v>
      </c>
      <c r="AG43" t="s">
        <v>195</v>
      </c>
      <c r="AH43" t="s">
        <v>172</v>
      </c>
      <c r="AI43" t="s">
        <v>166</v>
      </c>
      <c r="AJ43" s="62">
        <v>45139</v>
      </c>
      <c r="AK43" s="62"/>
      <c r="AL43" t="s">
        <v>167</v>
      </c>
      <c r="AM43" t="s">
        <v>326</v>
      </c>
    </row>
    <row r="44" spans="1:39" x14ac:dyDescent="0.3">
      <c r="A44" s="1" t="str">
        <f>CONCATENATE(Opintojaksot[[#This Row],[Opintojaksokoodi]],Opintojaksot[[#This Row],[Kuvausten kieli]])</f>
        <v>590711suomi</v>
      </c>
      <c r="B44">
        <v>1</v>
      </c>
      <c r="C44">
        <v>1</v>
      </c>
      <c r="D44">
        <v>1</v>
      </c>
      <c r="E44" t="s">
        <v>154</v>
      </c>
      <c r="F44" t="s">
        <v>329</v>
      </c>
      <c r="G44" t="s">
        <v>330</v>
      </c>
      <c r="H44" t="s">
        <v>331</v>
      </c>
      <c r="I44"/>
      <c r="J44" t="s">
        <v>266</v>
      </c>
      <c r="K44" t="s">
        <v>266</v>
      </c>
      <c r="L44" t="s">
        <v>266</v>
      </c>
      <c r="M44" t="s">
        <v>187</v>
      </c>
      <c r="N44" t="s">
        <v>159</v>
      </c>
      <c r="O44"/>
      <c r="P44"/>
      <c r="Q44" t="s">
        <v>160</v>
      </c>
      <c r="R44">
        <v>1</v>
      </c>
      <c r="S44" t="s">
        <v>35</v>
      </c>
      <c r="T44" t="s">
        <v>189</v>
      </c>
      <c r="U44"/>
      <c r="V44"/>
      <c r="W44"/>
      <c r="X44" t="s">
        <v>332</v>
      </c>
      <c r="Y44"/>
      <c r="Z44"/>
      <c r="AA44" t="s">
        <v>333</v>
      </c>
      <c r="AB44" t="s">
        <v>334</v>
      </c>
      <c r="AC44" t="s">
        <v>162</v>
      </c>
      <c r="AD44" t="s">
        <v>335</v>
      </c>
      <c r="AE44" t="s">
        <v>26</v>
      </c>
      <c r="AF44" t="s">
        <v>254</v>
      </c>
      <c r="AG44" t="s">
        <v>195</v>
      </c>
      <c r="AH44" t="s">
        <v>165</v>
      </c>
      <c r="AI44" t="s">
        <v>166</v>
      </c>
      <c r="AJ44" s="62">
        <v>45139</v>
      </c>
      <c r="AK44" s="62"/>
      <c r="AL44" t="s">
        <v>167</v>
      </c>
      <c r="AM44" t="s">
        <v>336</v>
      </c>
    </row>
    <row r="45" spans="1:39" x14ac:dyDescent="0.3">
      <c r="A45" s="1" t="str">
        <f>CONCATENATE(Opintojaksot[[#This Row],[Opintojaksokoodi]],Opintojaksot[[#This Row],[Kuvausten kieli]])</f>
        <v>590711ruotsi</v>
      </c>
      <c r="B45">
        <v>1</v>
      </c>
      <c r="C45">
        <v>1</v>
      </c>
      <c r="D45">
        <v>1</v>
      </c>
      <c r="E45" t="s">
        <v>154</v>
      </c>
      <c r="F45" t="s">
        <v>329</v>
      </c>
      <c r="G45" t="s">
        <v>337</v>
      </c>
      <c r="H45"/>
      <c r="I45"/>
      <c r="J45" t="s">
        <v>266</v>
      </c>
      <c r="K45" t="s">
        <v>266</v>
      </c>
      <c r="L45" t="s">
        <v>266</v>
      </c>
      <c r="M45" t="s">
        <v>187</v>
      </c>
      <c r="N45" t="s">
        <v>159</v>
      </c>
      <c r="O45"/>
      <c r="P45"/>
      <c r="Q45" t="s">
        <v>160</v>
      </c>
      <c r="R45">
        <v>1</v>
      </c>
      <c r="S45" t="s">
        <v>35</v>
      </c>
      <c r="T45" t="s">
        <v>189</v>
      </c>
      <c r="U45"/>
      <c r="V45"/>
      <c r="W45"/>
      <c r="X45"/>
      <c r="Y45"/>
      <c r="Z45"/>
      <c r="AA45"/>
      <c r="AB45"/>
      <c r="AC45" t="s">
        <v>162</v>
      </c>
      <c r="AD45"/>
      <c r="AE45" t="s">
        <v>26</v>
      </c>
      <c r="AF45" t="s">
        <v>254</v>
      </c>
      <c r="AG45" t="s">
        <v>195</v>
      </c>
      <c r="AH45" t="s">
        <v>170</v>
      </c>
      <c r="AI45" t="s">
        <v>166</v>
      </c>
      <c r="AJ45" s="62">
        <v>45139</v>
      </c>
      <c r="AK45" s="62"/>
      <c r="AL45" t="s">
        <v>167</v>
      </c>
      <c r="AM45" t="s">
        <v>336</v>
      </c>
    </row>
    <row r="46" spans="1:39" x14ac:dyDescent="0.3">
      <c r="A46" s="1" t="str">
        <f>CONCATENATE(Opintojaksot[[#This Row],[Opintojaksokoodi]],Opintojaksot[[#This Row],[Kuvausten kieli]])</f>
        <v>590711englanti</v>
      </c>
      <c r="B46">
        <v>1</v>
      </c>
      <c r="C46">
        <v>1</v>
      </c>
      <c r="D46">
        <v>1</v>
      </c>
      <c r="E46" t="s">
        <v>154</v>
      </c>
      <c r="F46" t="s">
        <v>329</v>
      </c>
      <c r="G46" t="s">
        <v>338</v>
      </c>
      <c r="H46"/>
      <c r="I46"/>
      <c r="J46" t="s">
        <v>266</v>
      </c>
      <c r="K46" t="s">
        <v>266</v>
      </c>
      <c r="L46" t="s">
        <v>266</v>
      </c>
      <c r="M46" t="s">
        <v>187</v>
      </c>
      <c r="N46" t="s">
        <v>159</v>
      </c>
      <c r="O46"/>
      <c r="P46"/>
      <c r="Q46" t="s">
        <v>160</v>
      </c>
      <c r="R46">
        <v>1</v>
      </c>
      <c r="S46" t="s">
        <v>35</v>
      </c>
      <c r="T46" t="s">
        <v>189</v>
      </c>
      <c r="U46"/>
      <c r="V46"/>
      <c r="W46"/>
      <c r="X46"/>
      <c r="Y46"/>
      <c r="Z46"/>
      <c r="AA46"/>
      <c r="AB46"/>
      <c r="AC46" t="s">
        <v>162</v>
      </c>
      <c r="AD46"/>
      <c r="AE46" t="s">
        <v>26</v>
      </c>
      <c r="AF46" t="s">
        <v>254</v>
      </c>
      <c r="AG46" t="s">
        <v>195</v>
      </c>
      <c r="AH46" t="s">
        <v>172</v>
      </c>
      <c r="AI46" t="s">
        <v>166</v>
      </c>
      <c r="AJ46" s="62">
        <v>45139</v>
      </c>
      <c r="AK46" s="62"/>
      <c r="AL46" t="s">
        <v>167</v>
      </c>
      <c r="AM46" t="s">
        <v>336</v>
      </c>
    </row>
    <row r="47" spans="1:39" x14ac:dyDescent="0.3">
      <c r="A47" s="1" t="str">
        <f>CONCATENATE(Opintojaksot[[#This Row],[Opintojaksokoodi]],Opintojaksot[[#This Row],[Kuvausten kieli]])</f>
        <v>590712Asuomi</v>
      </c>
      <c r="B47">
        <v>1</v>
      </c>
      <c r="C47">
        <v>1</v>
      </c>
      <c r="D47">
        <v>1</v>
      </c>
      <c r="E47" t="s">
        <v>154</v>
      </c>
      <c r="F47" t="s">
        <v>65</v>
      </c>
      <c r="G47" t="s">
        <v>339</v>
      </c>
      <c r="H47"/>
      <c r="I47"/>
      <c r="J47" t="s">
        <v>266</v>
      </c>
      <c r="K47" t="s">
        <v>266</v>
      </c>
      <c r="L47" t="s">
        <v>266</v>
      </c>
      <c r="M47" t="s">
        <v>187</v>
      </c>
      <c r="N47" t="s">
        <v>159</v>
      </c>
      <c r="O47"/>
      <c r="P47"/>
      <c r="Q47" t="s">
        <v>160</v>
      </c>
      <c r="R47">
        <v>1</v>
      </c>
      <c r="S47" t="s">
        <v>41</v>
      </c>
      <c r="T47" t="s">
        <v>189</v>
      </c>
      <c r="U47"/>
      <c r="V47"/>
      <c r="W47"/>
      <c r="X47"/>
      <c r="Y47"/>
      <c r="Z47"/>
      <c r="AA47"/>
      <c r="AB47"/>
      <c r="AC47" t="s">
        <v>225</v>
      </c>
      <c r="AD47" t="s">
        <v>340</v>
      </c>
      <c r="AE47" t="s">
        <v>26</v>
      </c>
      <c r="AF47" t="s">
        <v>254</v>
      </c>
      <c r="AG47" t="s">
        <v>195</v>
      </c>
      <c r="AH47" t="s">
        <v>165</v>
      </c>
      <c r="AI47" t="s">
        <v>166</v>
      </c>
      <c r="AJ47" s="62">
        <v>45139</v>
      </c>
      <c r="AK47" s="62"/>
      <c r="AL47" t="s">
        <v>167</v>
      </c>
      <c r="AM47" t="s">
        <v>341</v>
      </c>
    </row>
    <row r="48" spans="1:39" x14ac:dyDescent="0.3">
      <c r="A48" s="1" t="str">
        <f>CONCATENATE(Opintojaksot[[#This Row],[Opintojaksokoodi]],Opintojaksot[[#This Row],[Kuvausten kieli]])</f>
        <v>590712Aruotsi</v>
      </c>
      <c r="B48">
        <v>1</v>
      </c>
      <c r="C48">
        <v>1</v>
      </c>
      <c r="D48">
        <v>1</v>
      </c>
      <c r="E48" t="s">
        <v>154</v>
      </c>
      <c r="F48" t="s">
        <v>65</v>
      </c>
      <c r="G48" t="s">
        <v>342</v>
      </c>
      <c r="H48"/>
      <c r="I48"/>
      <c r="J48" t="s">
        <v>266</v>
      </c>
      <c r="K48" t="s">
        <v>266</v>
      </c>
      <c r="L48" t="s">
        <v>266</v>
      </c>
      <c r="M48" t="s">
        <v>187</v>
      </c>
      <c r="N48" t="s">
        <v>159</v>
      </c>
      <c r="O48"/>
      <c r="P48"/>
      <c r="Q48" t="s">
        <v>160</v>
      </c>
      <c r="R48">
        <v>1</v>
      </c>
      <c r="S48" t="s">
        <v>41</v>
      </c>
      <c r="T48" t="s">
        <v>189</v>
      </c>
      <c r="U48"/>
      <c r="V48"/>
      <c r="W48"/>
      <c r="X48"/>
      <c r="Y48"/>
      <c r="Z48"/>
      <c r="AA48"/>
      <c r="AB48"/>
      <c r="AC48" t="s">
        <v>225</v>
      </c>
      <c r="AD48"/>
      <c r="AE48" t="s">
        <v>26</v>
      </c>
      <c r="AF48" t="s">
        <v>254</v>
      </c>
      <c r="AG48" t="s">
        <v>195</v>
      </c>
      <c r="AH48" t="s">
        <v>170</v>
      </c>
      <c r="AI48" t="s">
        <v>166</v>
      </c>
      <c r="AJ48" s="62">
        <v>45139</v>
      </c>
      <c r="AK48" s="62"/>
      <c r="AL48" t="s">
        <v>167</v>
      </c>
      <c r="AM48" t="s">
        <v>341</v>
      </c>
    </row>
    <row r="49" spans="1:39" x14ac:dyDescent="0.3">
      <c r="A49" s="1" t="str">
        <f>CONCATENATE(Opintojaksot[[#This Row],[Opintojaksokoodi]],Opintojaksot[[#This Row],[Kuvausten kieli]])</f>
        <v>590712Aenglanti</v>
      </c>
      <c r="B49">
        <v>1</v>
      </c>
      <c r="C49">
        <v>1</v>
      </c>
      <c r="D49">
        <v>1</v>
      </c>
      <c r="E49" t="s">
        <v>154</v>
      </c>
      <c r="F49" t="s">
        <v>65</v>
      </c>
      <c r="G49" t="s">
        <v>339</v>
      </c>
      <c r="H49" t="s">
        <v>343</v>
      </c>
      <c r="I49"/>
      <c r="J49" t="s">
        <v>266</v>
      </c>
      <c r="K49" t="s">
        <v>266</v>
      </c>
      <c r="L49" t="s">
        <v>266</v>
      </c>
      <c r="M49" t="s">
        <v>187</v>
      </c>
      <c r="N49" t="s">
        <v>159</v>
      </c>
      <c r="O49"/>
      <c r="P49"/>
      <c r="Q49" t="s">
        <v>160</v>
      </c>
      <c r="R49">
        <v>1</v>
      </c>
      <c r="S49" t="s">
        <v>41</v>
      </c>
      <c r="T49" t="s">
        <v>189</v>
      </c>
      <c r="U49"/>
      <c r="V49"/>
      <c r="W49"/>
      <c r="X49"/>
      <c r="Y49"/>
      <c r="Z49"/>
      <c r="AA49" t="s">
        <v>344</v>
      </c>
      <c r="AB49" t="s">
        <v>345</v>
      </c>
      <c r="AC49" t="s">
        <v>225</v>
      </c>
      <c r="AD49" t="s">
        <v>346</v>
      </c>
      <c r="AE49" t="s">
        <v>26</v>
      </c>
      <c r="AF49" t="s">
        <v>254</v>
      </c>
      <c r="AG49" t="s">
        <v>195</v>
      </c>
      <c r="AH49" t="s">
        <v>172</v>
      </c>
      <c r="AI49" t="s">
        <v>166</v>
      </c>
      <c r="AJ49" s="62">
        <v>45139</v>
      </c>
      <c r="AK49" s="62"/>
      <c r="AL49" t="s">
        <v>167</v>
      </c>
      <c r="AM49" t="s">
        <v>341</v>
      </c>
    </row>
    <row r="50" spans="1:39" x14ac:dyDescent="0.3">
      <c r="A50" s="1" t="str">
        <f>CONCATENATE(Opintojaksot[[#This Row],[Opintojaksokoodi]],Opintojaksot[[#This Row],[Kuvausten kieli]])</f>
        <v>590712Bsuomi</v>
      </c>
      <c r="B50">
        <v>1</v>
      </c>
      <c r="C50">
        <v>1</v>
      </c>
      <c r="D50">
        <v>1</v>
      </c>
      <c r="E50" t="s">
        <v>154</v>
      </c>
      <c r="F50" t="s">
        <v>69</v>
      </c>
      <c r="G50" t="s">
        <v>347</v>
      </c>
      <c r="H50"/>
      <c r="I50"/>
      <c r="J50" t="s">
        <v>266</v>
      </c>
      <c r="K50" t="s">
        <v>266</v>
      </c>
      <c r="L50" t="s">
        <v>266</v>
      </c>
      <c r="M50" t="s">
        <v>187</v>
      </c>
      <c r="N50" t="s">
        <v>159</v>
      </c>
      <c r="O50"/>
      <c r="P50"/>
      <c r="Q50" t="s">
        <v>160</v>
      </c>
      <c r="R50">
        <v>1</v>
      </c>
      <c r="S50" t="s">
        <v>41</v>
      </c>
      <c r="T50" t="s">
        <v>189</v>
      </c>
      <c r="U50"/>
      <c r="V50"/>
      <c r="W50"/>
      <c r="X50"/>
      <c r="Y50"/>
      <c r="Z50"/>
      <c r="AA50"/>
      <c r="AB50"/>
      <c r="AC50" t="s">
        <v>225</v>
      </c>
      <c r="AD50"/>
      <c r="AE50" t="s">
        <v>26</v>
      </c>
      <c r="AF50" t="s">
        <v>254</v>
      </c>
      <c r="AG50" t="s">
        <v>195</v>
      </c>
      <c r="AH50" t="s">
        <v>165</v>
      </c>
      <c r="AI50" t="s">
        <v>166</v>
      </c>
      <c r="AJ50" s="62">
        <v>45139</v>
      </c>
      <c r="AK50" s="62"/>
      <c r="AL50" t="s">
        <v>167</v>
      </c>
      <c r="AM50" t="s">
        <v>348</v>
      </c>
    </row>
    <row r="51" spans="1:39" x14ac:dyDescent="0.3">
      <c r="A51" s="1" t="str">
        <f>CONCATENATE(Opintojaksot[[#This Row],[Opintojaksokoodi]],Opintojaksot[[#This Row],[Kuvausten kieli]])</f>
        <v>590712Bruotsi</v>
      </c>
      <c r="B51">
        <v>1</v>
      </c>
      <c r="C51">
        <v>1</v>
      </c>
      <c r="D51">
        <v>1</v>
      </c>
      <c r="E51" t="s">
        <v>154</v>
      </c>
      <c r="F51" t="s">
        <v>69</v>
      </c>
      <c r="G51" t="s">
        <v>349</v>
      </c>
      <c r="H51"/>
      <c r="I51"/>
      <c r="J51" t="s">
        <v>266</v>
      </c>
      <c r="K51" t="s">
        <v>266</v>
      </c>
      <c r="L51" t="s">
        <v>266</v>
      </c>
      <c r="M51" t="s">
        <v>187</v>
      </c>
      <c r="N51" t="s">
        <v>159</v>
      </c>
      <c r="O51"/>
      <c r="P51"/>
      <c r="Q51" t="s">
        <v>160</v>
      </c>
      <c r="R51">
        <v>1</v>
      </c>
      <c r="S51" t="s">
        <v>41</v>
      </c>
      <c r="T51" t="s">
        <v>189</v>
      </c>
      <c r="U51"/>
      <c r="V51"/>
      <c r="W51"/>
      <c r="X51"/>
      <c r="Y51"/>
      <c r="Z51"/>
      <c r="AA51"/>
      <c r="AB51"/>
      <c r="AC51" t="s">
        <v>225</v>
      </c>
      <c r="AD51"/>
      <c r="AE51" t="s">
        <v>26</v>
      </c>
      <c r="AF51" t="s">
        <v>254</v>
      </c>
      <c r="AG51" t="s">
        <v>195</v>
      </c>
      <c r="AH51" t="s">
        <v>170</v>
      </c>
      <c r="AI51" t="s">
        <v>166</v>
      </c>
      <c r="AJ51" s="62">
        <v>45139</v>
      </c>
      <c r="AK51" s="62"/>
      <c r="AL51" t="s">
        <v>167</v>
      </c>
      <c r="AM51" t="s">
        <v>348</v>
      </c>
    </row>
    <row r="52" spans="1:39" x14ac:dyDescent="0.3">
      <c r="A52" s="1" t="str">
        <f>CONCATENATE(Opintojaksot[[#This Row],[Opintojaksokoodi]],Opintojaksot[[#This Row],[Kuvausten kieli]])</f>
        <v>590712Benglanti</v>
      </c>
      <c r="B52">
        <v>1</v>
      </c>
      <c r="C52">
        <v>1</v>
      </c>
      <c r="D52">
        <v>1</v>
      </c>
      <c r="E52" t="s">
        <v>154</v>
      </c>
      <c r="F52" t="s">
        <v>69</v>
      </c>
      <c r="G52" t="s">
        <v>347</v>
      </c>
      <c r="H52" t="s">
        <v>350</v>
      </c>
      <c r="I52"/>
      <c r="J52" t="s">
        <v>266</v>
      </c>
      <c r="K52" t="s">
        <v>266</v>
      </c>
      <c r="L52" t="s">
        <v>266</v>
      </c>
      <c r="M52" t="s">
        <v>187</v>
      </c>
      <c r="N52" t="s">
        <v>159</v>
      </c>
      <c r="O52"/>
      <c r="P52"/>
      <c r="Q52" t="s">
        <v>160</v>
      </c>
      <c r="R52">
        <v>1</v>
      </c>
      <c r="S52" t="s">
        <v>41</v>
      </c>
      <c r="T52" t="s">
        <v>189</v>
      </c>
      <c r="U52"/>
      <c r="V52"/>
      <c r="W52"/>
      <c r="X52"/>
      <c r="Y52"/>
      <c r="Z52"/>
      <c r="AA52" t="s">
        <v>351</v>
      </c>
      <c r="AB52" t="s">
        <v>352</v>
      </c>
      <c r="AC52" t="s">
        <v>225</v>
      </c>
      <c r="AD52" t="s">
        <v>353</v>
      </c>
      <c r="AE52" t="s">
        <v>26</v>
      </c>
      <c r="AF52" t="s">
        <v>254</v>
      </c>
      <c r="AG52" t="s">
        <v>195</v>
      </c>
      <c r="AH52" t="s">
        <v>172</v>
      </c>
      <c r="AI52" t="s">
        <v>166</v>
      </c>
      <c r="AJ52" s="62">
        <v>45139</v>
      </c>
      <c r="AK52" s="62"/>
      <c r="AL52" t="s">
        <v>167</v>
      </c>
      <c r="AM52" t="s">
        <v>348</v>
      </c>
    </row>
    <row r="53" spans="1:39" x14ac:dyDescent="0.3">
      <c r="A53" s="1" t="str">
        <f>CONCATENATE(Opintojaksot[[#This Row],[Opintojaksokoodi]],Opintojaksot[[#This Row],[Kuvausten kieli]])</f>
        <v>590713suomi</v>
      </c>
      <c r="B53">
        <v>1</v>
      </c>
      <c r="C53">
        <v>1</v>
      </c>
      <c r="D53">
        <v>1</v>
      </c>
      <c r="E53" t="s">
        <v>154</v>
      </c>
      <c r="F53" t="s">
        <v>354</v>
      </c>
      <c r="G53" t="s">
        <v>355</v>
      </c>
      <c r="H53" t="s">
        <v>248</v>
      </c>
      <c r="I53"/>
      <c r="J53" t="s">
        <v>266</v>
      </c>
      <c r="K53" t="s">
        <v>266</v>
      </c>
      <c r="L53" t="s">
        <v>266</v>
      </c>
      <c r="M53" t="s">
        <v>187</v>
      </c>
      <c r="N53" t="s">
        <v>159</v>
      </c>
      <c r="O53"/>
      <c r="P53"/>
      <c r="Q53" t="s">
        <v>160</v>
      </c>
      <c r="R53">
        <v>1</v>
      </c>
      <c r="S53" t="s">
        <v>41</v>
      </c>
      <c r="T53" t="s">
        <v>189</v>
      </c>
      <c r="U53"/>
      <c r="V53"/>
      <c r="W53"/>
      <c r="X53" t="s">
        <v>356</v>
      </c>
      <c r="Y53"/>
      <c r="Z53"/>
      <c r="AA53" t="s">
        <v>357</v>
      </c>
      <c r="AB53" t="s">
        <v>358</v>
      </c>
      <c r="AC53" t="s">
        <v>225</v>
      </c>
      <c r="AD53" t="s">
        <v>359</v>
      </c>
      <c r="AE53" t="s">
        <v>26</v>
      </c>
      <c r="AF53" t="s">
        <v>254</v>
      </c>
      <c r="AG53" t="s">
        <v>195</v>
      </c>
      <c r="AH53" t="s">
        <v>165</v>
      </c>
      <c r="AI53" t="s">
        <v>166</v>
      </c>
      <c r="AJ53" s="62">
        <v>45139</v>
      </c>
      <c r="AK53" s="62"/>
      <c r="AL53" t="s">
        <v>167</v>
      </c>
      <c r="AM53" t="s">
        <v>360</v>
      </c>
    </row>
    <row r="54" spans="1:39" x14ac:dyDescent="0.3">
      <c r="A54" s="1" t="str">
        <f>CONCATENATE(Opintojaksot[[#This Row],[Opintojaksokoodi]],Opintojaksot[[#This Row],[Kuvausten kieli]])</f>
        <v>590713ruotsi</v>
      </c>
      <c r="B54">
        <v>1</v>
      </c>
      <c r="C54">
        <v>1</v>
      </c>
      <c r="D54">
        <v>1</v>
      </c>
      <c r="E54" t="s">
        <v>154</v>
      </c>
      <c r="F54" t="s">
        <v>354</v>
      </c>
      <c r="G54" t="s">
        <v>361</v>
      </c>
      <c r="H54"/>
      <c r="I54"/>
      <c r="J54" t="s">
        <v>266</v>
      </c>
      <c r="K54" t="s">
        <v>266</v>
      </c>
      <c r="L54" t="s">
        <v>266</v>
      </c>
      <c r="M54" t="s">
        <v>187</v>
      </c>
      <c r="N54" t="s">
        <v>159</v>
      </c>
      <c r="O54"/>
      <c r="P54"/>
      <c r="Q54" t="s">
        <v>160</v>
      </c>
      <c r="R54">
        <v>1</v>
      </c>
      <c r="S54" t="s">
        <v>41</v>
      </c>
      <c r="T54" t="s">
        <v>189</v>
      </c>
      <c r="U54"/>
      <c r="V54"/>
      <c r="W54"/>
      <c r="X54"/>
      <c r="Y54"/>
      <c r="Z54"/>
      <c r="AA54"/>
      <c r="AB54"/>
      <c r="AC54" t="s">
        <v>225</v>
      </c>
      <c r="AD54"/>
      <c r="AE54" t="s">
        <v>26</v>
      </c>
      <c r="AF54" t="s">
        <v>254</v>
      </c>
      <c r="AG54" t="s">
        <v>195</v>
      </c>
      <c r="AH54" t="s">
        <v>170</v>
      </c>
      <c r="AI54" t="s">
        <v>166</v>
      </c>
      <c r="AJ54" s="62">
        <v>45139</v>
      </c>
      <c r="AK54" s="62"/>
      <c r="AL54" t="s">
        <v>167</v>
      </c>
      <c r="AM54" t="s">
        <v>360</v>
      </c>
    </row>
    <row r="55" spans="1:39" x14ac:dyDescent="0.3">
      <c r="A55" s="1" t="str">
        <f>CONCATENATE(Opintojaksot[[#This Row],[Opintojaksokoodi]],Opintojaksot[[#This Row],[Kuvausten kieli]])</f>
        <v>590713englanti</v>
      </c>
      <c r="B55">
        <v>1</v>
      </c>
      <c r="C55">
        <v>1</v>
      </c>
      <c r="D55">
        <v>1</v>
      </c>
      <c r="E55" t="s">
        <v>154</v>
      </c>
      <c r="F55" t="s">
        <v>354</v>
      </c>
      <c r="G55" t="s">
        <v>362</v>
      </c>
      <c r="H55" t="s">
        <v>350</v>
      </c>
      <c r="I55"/>
      <c r="J55" t="s">
        <v>266</v>
      </c>
      <c r="K55" t="s">
        <v>266</v>
      </c>
      <c r="L55" t="s">
        <v>266</v>
      </c>
      <c r="M55" t="s">
        <v>187</v>
      </c>
      <c r="N55" t="s">
        <v>159</v>
      </c>
      <c r="O55"/>
      <c r="P55"/>
      <c r="Q55" t="s">
        <v>160</v>
      </c>
      <c r="R55">
        <v>1</v>
      </c>
      <c r="S55" t="s">
        <v>41</v>
      </c>
      <c r="T55" t="s">
        <v>189</v>
      </c>
      <c r="U55"/>
      <c r="V55"/>
      <c r="W55"/>
      <c r="X55" t="s">
        <v>295</v>
      </c>
      <c r="Y55"/>
      <c r="Z55"/>
      <c r="AA55" t="s">
        <v>363</v>
      </c>
      <c r="AB55" t="s">
        <v>364</v>
      </c>
      <c r="AC55" t="s">
        <v>225</v>
      </c>
      <c r="AD55" t="s">
        <v>365</v>
      </c>
      <c r="AE55" t="s">
        <v>26</v>
      </c>
      <c r="AF55" t="s">
        <v>254</v>
      </c>
      <c r="AG55" t="s">
        <v>195</v>
      </c>
      <c r="AH55" t="s">
        <v>172</v>
      </c>
      <c r="AI55" t="s">
        <v>166</v>
      </c>
      <c r="AJ55" s="62">
        <v>45139</v>
      </c>
      <c r="AK55" s="62"/>
      <c r="AL55" t="s">
        <v>167</v>
      </c>
      <c r="AM55" t="s">
        <v>360</v>
      </c>
    </row>
    <row r="56" spans="1:39" x14ac:dyDescent="0.3">
      <c r="A56" s="1" t="str">
        <f>CONCATENATE(Opintojaksot[[#This Row],[Opintojaksokoodi]],Opintojaksot[[#This Row],[Kuvausten kieli]])</f>
        <v>590714suomi</v>
      </c>
      <c r="B56">
        <v>1</v>
      </c>
      <c r="C56">
        <v>1</v>
      </c>
      <c r="D56">
        <v>1</v>
      </c>
      <c r="E56" t="s">
        <v>154</v>
      </c>
      <c r="F56" t="s">
        <v>366</v>
      </c>
      <c r="G56" t="s">
        <v>367</v>
      </c>
      <c r="H56" t="s">
        <v>248</v>
      </c>
      <c r="I56"/>
      <c r="J56" t="s">
        <v>266</v>
      </c>
      <c r="K56" t="s">
        <v>266</v>
      </c>
      <c r="L56" t="s">
        <v>266</v>
      </c>
      <c r="M56" t="s">
        <v>187</v>
      </c>
      <c r="N56" t="s">
        <v>159</v>
      </c>
      <c r="O56"/>
      <c r="P56"/>
      <c r="Q56" t="s">
        <v>160</v>
      </c>
      <c r="R56">
        <v>1</v>
      </c>
      <c r="S56" t="s">
        <v>368</v>
      </c>
      <c r="T56" t="s">
        <v>189</v>
      </c>
      <c r="U56"/>
      <c r="V56"/>
      <c r="W56"/>
      <c r="X56" t="s">
        <v>250</v>
      </c>
      <c r="Y56"/>
      <c r="Z56"/>
      <c r="AA56" t="s">
        <v>369</v>
      </c>
      <c r="AB56" t="s">
        <v>370</v>
      </c>
      <c r="AC56" t="s">
        <v>225</v>
      </c>
      <c r="AD56" t="s">
        <v>371</v>
      </c>
      <c r="AE56" t="s">
        <v>26</v>
      </c>
      <c r="AF56" t="s">
        <v>254</v>
      </c>
      <c r="AG56" t="s">
        <v>195</v>
      </c>
      <c r="AH56" t="s">
        <v>165</v>
      </c>
      <c r="AI56" t="s">
        <v>166</v>
      </c>
      <c r="AJ56" s="62">
        <v>45139</v>
      </c>
      <c r="AK56" s="62"/>
      <c r="AL56" t="s">
        <v>167</v>
      </c>
      <c r="AM56" t="s">
        <v>372</v>
      </c>
    </row>
    <row r="57" spans="1:39" x14ac:dyDescent="0.3">
      <c r="A57" s="1" t="str">
        <f>CONCATENATE(Opintojaksot[[#This Row],[Opintojaksokoodi]],Opintojaksot[[#This Row],[Kuvausten kieli]])</f>
        <v>590714ruotsi</v>
      </c>
      <c r="B57">
        <v>1</v>
      </c>
      <c r="C57">
        <v>1</v>
      </c>
      <c r="D57">
        <v>1</v>
      </c>
      <c r="E57" t="s">
        <v>154</v>
      </c>
      <c r="F57" t="s">
        <v>366</v>
      </c>
      <c r="G57" t="s">
        <v>373</v>
      </c>
      <c r="H57"/>
      <c r="I57"/>
      <c r="J57" t="s">
        <v>266</v>
      </c>
      <c r="K57" t="s">
        <v>266</v>
      </c>
      <c r="L57" t="s">
        <v>266</v>
      </c>
      <c r="M57" t="s">
        <v>187</v>
      </c>
      <c r="N57" t="s">
        <v>159</v>
      </c>
      <c r="O57"/>
      <c r="P57"/>
      <c r="Q57" t="s">
        <v>160</v>
      </c>
      <c r="R57">
        <v>1</v>
      </c>
      <c r="S57" t="s">
        <v>368</v>
      </c>
      <c r="T57" t="s">
        <v>189</v>
      </c>
      <c r="U57"/>
      <c r="V57"/>
      <c r="W57"/>
      <c r="X57"/>
      <c r="Y57"/>
      <c r="Z57"/>
      <c r="AA57"/>
      <c r="AB57"/>
      <c r="AC57" t="s">
        <v>225</v>
      </c>
      <c r="AD57"/>
      <c r="AE57" t="s">
        <v>26</v>
      </c>
      <c r="AF57" t="s">
        <v>254</v>
      </c>
      <c r="AG57" t="s">
        <v>195</v>
      </c>
      <c r="AH57" t="s">
        <v>170</v>
      </c>
      <c r="AI57" t="s">
        <v>166</v>
      </c>
      <c r="AJ57" s="62">
        <v>45139</v>
      </c>
      <c r="AK57" s="62"/>
      <c r="AL57" t="s">
        <v>167</v>
      </c>
      <c r="AM57" t="s">
        <v>372</v>
      </c>
    </row>
    <row r="58" spans="1:39" x14ac:dyDescent="0.3">
      <c r="A58" s="1" t="str">
        <f>CONCATENATE(Opintojaksot[[#This Row],[Opintojaksokoodi]],Opintojaksot[[#This Row],[Kuvausten kieli]])</f>
        <v>590714englanti</v>
      </c>
      <c r="B58">
        <v>1</v>
      </c>
      <c r="C58">
        <v>1</v>
      </c>
      <c r="D58">
        <v>1</v>
      </c>
      <c r="E58" t="s">
        <v>154</v>
      </c>
      <c r="F58" t="s">
        <v>366</v>
      </c>
      <c r="G58" t="s">
        <v>374</v>
      </c>
      <c r="H58" t="s">
        <v>375</v>
      </c>
      <c r="I58"/>
      <c r="J58" t="s">
        <v>266</v>
      </c>
      <c r="K58" t="s">
        <v>266</v>
      </c>
      <c r="L58" t="s">
        <v>266</v>
      </c>
      <c r="M58" t="s">
        <v>187</v>
      </c>
      <c r="N58" t="s">
        <v>159</v>
      </c>
      <c r="O58"/>
      <c r="P58"/>
      <c r="Q58" t="s">
        <v>160</v>
      </c>
      <c r="R58">
        <v>1</v>
      </c>
      <c r="S58" t="s">
        <v>368</v>
      </c>
      <c r="T58" t="s">
        <v>189</v>
      </c>
      <c r="U58"/>
      <c r="V58"/>
      <c r="W58"/>
      <c r="X58" t="s">
        <v>259</v>
      </c>
      <c r="Y58"/>
      <c r="Z58"/>
      <c r="AA58" t="s">
        <v>376</v>
      </c>
      <c r="AB58" t="s">
        <v>377</v>
      </c>
      <c r="AC58" t="s">
        <v>225</v>
      </c>
      <c r="AD58" t="s">
        <v>378</v>
      </c>
      <c r="AE58" t="s">
        <v>26</v>
      </c>
      <c r="AF58" t="s">
        <v>254</v>
      </c>
      <c r="AG58" t="s">
        <v>195</v>
      </c>
      <c r="AH58" t="s">
        <v>172</v>
      </c>
      <c r="AI58" t="s">
        <v>166</v>
      </c>
      <c r="AJ58" s="62">
        <v>45139</v>
      </c>
      <c r="AK58" s="62"/>
      <c r="AL58" t="s">
        <v>167</v>
      </c>
      <c r="AM58" t="s">
        <v>372</v>
      </c>
    </row>
    <row r="59" spans="1:39" x14ac:dyDescent="0.3">
      <c r="A59" s="1" t="str">
        <f>CONCATENATE(Opintojaksot[[#This Row],[Opintojaksokoodi]],Opintojaksot[[#This Row],[Kuvausten kieli]])</f>
        <v>590716Asuomi</v>
      </c>
      <c r="B59">
        <v>1</v>
      </c>
      <c r="C59">
        <v>1</v>
      </c>
      <c r="D59">
        <v>1</v>
      </c>
      <c r="E59" t="s">
        <v>154</v>
      </c>
      <c r="F59" t="s">
        <v>379</v>
      </c>
      <c r="G59" t="s">
        <v>380</v>
      </c>
      <c r="H59" t="s">
        <v>381</v>
      </c>
      <c r="I59"/>
      <c r="J59" t="s">
        <v>205</v>
      </c>
      <c r="K59" t="s">
        <v>205</v>
      </c>
      <c r="L59" t="s">
        <v>205</v>
      </c>
      <c r="M59" t="s">
        <v>187</v>
      </c>
      <c r="N59" t="s">
        <v>159</v>
      </c>
      <c r="O59"/>
      <c r="P59"/>
      <c r="Q59" t="s">
        <v>160</v>
      </c>
      <c r="R59">
        <v>1</v>
      </c>
      <c r="S59" t="s">
        <v>41</v>
      </c>
      <c r="T59" t="s">
        <v>189</v>
      </c>
      <c r="U59"/>
      <c r="V59" t="s">
        <v>382</v>
      </c>
      <c r="W59"/>
      <c r="X59" t="s">
        <v>383</v>
      </c>
      <c r="Y59"/>
      <c r="Z59"/>
      <c r="AA59" t="s">
        <v>384</v>
      </c>
      <c r="AB59" t="s">
        <v>385</v>
      </c>
      <c r="AC59" t="s">
        <v>225</v>
      </c>
      <c r="AD59" t="s">
        <v>386</v>
      </c>
      <c r="AE59" t="s">
        <v>26</v>
      </c>
      <c r="AF59" t="s">
        <v>163</v>
      </c>
      <c r="AG59" t="s">
        <v>195</v>
      </c>
      <c r="AH59" t="s">
        <v>165</v>
      </c>
      <c r="AI59" t="s">
        <v>166</v>
      </c>
      <c r="AJ59" s="62">
        <v>45139</v>
      </c>
      <c r="AK59" s="62"/>
      <c r="AL59" t="s">
        <v>167</v>
      </c>
      <c r="AM59" t="s">
        <v>387</v>
      </c>
    </row>
    <row r="60" spans="1:39" x14ac:dyDescent="0.3">
      <c r="A60" s="1" t="str">
        <f>CONCATENATE(Opintojaksot[[#This Row],[Opintojaksokoodi]],Opintojaksot[[#This Row],[Kuvausten kieli]])</f>
        <v>590716Aruotsi</v>
      </c>
      <c r="B60">
        <v>1</v>
      </c>
      <c r="C60">
        <v>1</v>
      </c>
      <c r="D60">
        <v>1</v>
      </c>
      <c r="E60" t="s">
        <v>154</v>
      </c>
      <c r="F60" t="s">
        <v>379</v>
      </c>
      <c r="G60" t="s">
        <v>388</v>
      </c>
      <c r="H60"/>
      <c r="I60"/>
      <c r="J60" t="s">
        <v>205</v>
      </c>
      <c r="K60" t="s">
        <v>205</v>
      </c>
      <c r="L60" t="s">
        <v>205</v>
      </c>
      <c r="M60" t="s">
        <v>187</v>
      </c>
      <c r="N60" t="s">
        <v>159</v>
      </c>
      <c r="O60"/>
      <c r="P60"/>
      <c r="Q60" t="s">
        <v>160</v>
      </c>
      <c r="R60">
        <v>1</v>
      </c>
      <c r="S60" t="s">
        <v>41</v>
      </c>
      <c r="T60" t="s">
        <v>189</v>
      </c>
      <c r="U60"/>
      <c r="V60"/>
      <c r="W60"/>
      <c r="X60"/>
      <c r="Y60"/>
      <c r="Z60"/>
      <c r="AA60"/>
      <c r="AB60"/>
      <c r="AC60" t="s">
        <v>225</v>
      </c>
      <c r="AD60"/>
      <c r="AE60" t="s">
        <v>26</v>
      </c>
      <c r="AF60" t="s">
        <v>163</v>
      </c>
      <c r="AG60" t="s">
        <v>195</v>
      </c>
      <c r="AH60" t="s">
        <v>170</v>
      </c>
      <c r="AI60" t="s">
        <v>166</v>
      </c>
      <c r="AJ60" s="62">
        <v>45139</v>
      </c>
      <c r="AK60" s="62"/>
      <c r="AL60" t="s">
        <v>167</v>
      </c>
      <c r="AM60" t="s">
        <v>387</v>
      </c>
    </row>
    <row r="61" spans="1:39" x14ac:dyDescent="0.3">
      <c r="A61" s="1" t="str">
        <f>CONCATENATE(Opintojaksot[[#This Row],[Opintojaksokoodi]],Opintojaksot[[#This Row],[Kuvausten kieli]])</f>
        <v>590716Aenglanti</v>
      </c>
      <c r="B61">
        <v>1</v>
      </c>
      <c r="C61">
        <v>1</v>
      </c>
      <c r="D61">
        <v>1</v>
      </c>
      <c r="E61" t="s">
        <v>154</v>
      </c>
      <c r="F61" t="s">
        <v>379</v>
      </c>
      <c r="G61" t="s">
        <v>389</v>
      </c>
      <c r="H61"/>
      <c r="I61"/>
      <c r="J61" t="s">
        <v>205</v>
      </c>
      <c r="K61" t="s">
        <v>205</v>
      </c>
      <c r="L61" t="s">
        <v>205</v>
      </c>
      <c r="M61" t="s">
        <v>187</v>
      </c>
      <c r="N61" t="s">
        <v>159</v>
      </c>
      <c r="O61"/>
      <c r="P61"/>
      <c r="Q61" t="s">
        <v>160</v>
      </c>
      <c r="R61">
        <v>1</v>
      </c>
      <c r="S61" t="s">
        <v>41</v>
      </c>
      <c r="T61" t="s">
        <v>189</v>
      </c>
      <c r="U61"/>
      <c r="V61"/>
      <c r="W61"/>
      <c r="X61"/>
      <c r="Y61"/>
      <c r="Z61"/>
      <c r="AA61"/>
      <c r="AB61"/>
      <c r="AC61" t="s">
        <v>225</v>
      </c>
      <c r="AD61"/>
      <c r="AE61" t="s">
        <v>26</v>
      </c>
      <c r="AF61" t="s">
        <v>163</v>
      </c>
      <c r="AG61" t="s">
        <v>195</v>
      </c>
      <c r="AH61" t="s">
        <v>172</v>
      </c>
      <c r="AI61" t="s">
        <v>166</v>
      </c>
      <c r="AJ61" s="62">
        <v>45139</v>
      </c>
      <c r="AK61" s="62"/>
      <c r="AL61" t="s">
        <v>167</v>
      </c>
      <c r="AM61" t="s">
        <v>387</v>
      </c>
    </row>
    <row r="62" spans="1:39" x14ac:dyDescent="0.3">
      <c r="A62" s="1" t="str">
        <f>CONCATENATE(Opintojaksot[[#This Row],[Opintojaksokoodi]],Opintojaksot[[#This Row],[Kuvausten kieli]])</f>
        <v>590716Bsuomi</v>
      </c>
      <c r="B62">
        <v>1</v>
      </c>
      <c r="C62">
        <v>1</v>
      </c>
      <c r="D62">
        <v>1</v>
      </c>
      <c r="E62" t="s">
        <v>154</v>
      </c>
      <c r="F62" t="s">
        <v>390</v>
      </c>
      <c r="G62" t="s">
        <v>391</v>
      </c>
      <c r="H62" t="s">
        <v>392</v>
      </c>
      <c r="I62"/>
      <c r="J62" t="s">
        <v>186</v>
      </c>
      <c r="K62" t="s">
        <v>186</v>
      </c>
      <c r="L62" t="s">
        <v>186</v>
      </c>
      <c r="M62" t="s">
        <v>187</v>
      </c>
      <c r="N62" t="s">
        <v>159</v>
      </c>
      <c r="O62"/>
      <c r="P62"/>
      <c r="Q62" t="s">
        <v>160</v>
      </c>
      <c r="R62">
        <v>1</v>
      </c>
      <c r="S62" t="s">
        <v>41</v>
      </c>
      <c r="T62" t="s">
        <v>189</v>
      </c>
      <c r="U62"/>
      <c r="V62"/>
      <c r="W62"/>
      <c r="X62" t="s">
        <v>393</v>
      </c>
      <c r="Y62"/>
      <c r="Z62"/>
      <c r="AA62" t="s">
        <v>394</v>
      </c>
      <c r="AB62" t="s">
        <v>385</v>
      </c>
      <c r="AC62" t="s">
        <v>225</v>
      </c>
      <c r="AD62" t="s">
        <v>395</v>
      </c>
      <c r="AE62" t="s">
        <v>26</v>
      </c>
      <c r="AF62" t="s">
        <v>163</v>
      </c>
      <c r="AG62" t="s">
        <v>195</v>
      </c>
      <c r="AH62" t="s">
        <v>165</v>
      </c>
      <c r="AI62" t="s">
        <v>166</v>
      </c>
      <c r="AJ62" s="62">
        <v>45139</v>
      </c>
      <c r="AK62" s="62"/>
      <c r="AL62" t="s">
        <v>167</v>
      </c>
      <c r="AM62" t="s">
        <v>396</v>
      </c>
    </row>
    <row r="63" spans="1:39" x14ac:dyDescent="0.3">
      <c r="A63" s="1" t="str">
        <f>CONCATENATE(Opintojaksot[[#This Row],[Opintojaksokoodi]],Opintojaksot[[#This Row],[Kuvausten kieli]])</f>
        <v>590716Bruotsi</v>
      </c>
      <c r="B63">
        <v>1</v>
      </c>
      <c r="C63">
        <v>1</v>
      </c>
      <c r="D63">
        <v>1</v>
      </c>
      <c r="E63" t="s">
        <v>154</v>
      </c>
      <c r="F63" t="s">
        <v>390</v>
      </c>
      <c r="G63" t="s">
        <v>397</v>
      </c>
      <c r="H63"/>
      <c r="I63"/>
      <c r="J63" t="s">
        <v>186</v>
      </c>
      <c r="K63" t="s">
        <v>186</v>
      </c>
      <c r="L63" t="s">
        <v>186</v>
      </c>
      <c r="M63" t="s">
        <v>187</v>
      </c>
      <c r="N63" t="s">
        <v>159</v>
      </c>
      <c r="O63"/>
      <c r="P63"/>
      <c r="Q63" t="s">
        <v>160</v>
      </c>
      <c r="R63">
        <v>1</v>
      </c>
      <c r="S63" t="s">
        <v>41</v>
      </c>
      <c r="T63" t="s">
        <v>189</v>
      </c>
      <c r="U63"/>
      <c r="V63"/>
      <c r="W63"/>
      <c r="X63"/>
      <c r="Y63"/>
      <c r="Z63"/>
      <c r="AA63"/>
      <c r="AB63"/>
      <c r="AC63" t="s">
        <v>225</v>
      </c>
      <c r="AD63"/>
      <c r="AE63" t="s">
        <v>26</v>
      </c>
      <c r="AF63" t="s">
        <v>163</v>
      </c>
      <c r="AG63" t="s">
        <v>195</v>
      </c>
      <c r="AH63" t="s">
        <v>170</v>
      </c>
      <c r="AI63" t="s">
        <v>166</v>
      </c>
      <c r="AJ63" s="62">
        <v>45139</v>
      </c>
      <c r="AK63" s="62"/>
      <c r="AL63" t="s">
        <v>167</v>
      </c>
      <c r="AM63" t="s">
        <v>396</v>
      </c>
    </row>
    <row r="64" spans="1:39" x14ac:dyDescent="0.3">
      <c r="A64" s="1" t="str">
        <f>CONCATENATE(Opintojaksot[[#This Row],[Opintojaksokoodi]],Opintojaksot[[#This Row],[Kuvausten kieli]])</f>
        <v>590716Benglanti</v>
      </c>
      <c r="B64">
        <v>1</v>
      </c>
      <c r="C64">
        <v>1</v>
      </c>
      <c r="D64">
        <v>1</v>
      </c>
      <c r="E64" t="s">
        <v>154</v>
      </c>
      <c r="F64" t="s">
        <v>390</v>
      </c>
      <c r="G64" t="s">
        <v>398</v>
      </c>
      <c r="H64"/>
      <c r="I64"/>
      <c r="J64" t="s">
        <v>186</v>
      </c>
      <c r="K64" t="s">
        <v>186</v>
      </c>
      <c r="L64" t="s">
        <v>186</v>
      </c>
      <c r="M64" t="s">
        <v>187</v>
      </c>
      <c r="N64" t="s">
        <v>159</v>
      </c>
      <c r="O64"/>
      <c r="P64"/>
      <c r="Q64" t="s">
        <v>160</v>
      </c>
      <c r="R64">
        <v>1</v>
      </c>
      <c r="S64" t="s">
        <v>41</v>
      </c>
      <c r="T64" t="s">
        <v>189</v>
      </c>
      <c r="U64"/>
      <c r="V64"/>
      <c r="W64"/>
      <c r="X64"/>
      <c r="Y64"/>
      <c r="Z64"/>
      <c r="AA64"/>
      <c r="AB64"/>
      <c r="AC64" t="s">
        <v>225</v>
      </c>
      <c r="AD64"/>
      <c r="AE64" t="s">
        <v>26</v>
      </c>
      <c r="AF64" t="s">
        <v>163</v>
      </c>
      <c r="AG64" t="s">
        <v>195</v>
      </c>
      <c r="AH64" t="s">
        <v>172</v>
      </c>
      <c r="AI64" t="s">
        <v>166</v>
      </c>
      <c r="AJ64" s="62">
        <v>45139</v>
      </c>
      <c r="AK64" s="62"/>
      <c r="AL64" t="s">
        <v>167</v>
      </c>
      <c r="AM64" t="s">
        <v>396</v>
      </c>
    </row>
    <row r="65" spans="1:39" x14ac:dyDescent="0.3">
      <c r="A65" s="1" t="str">
        <f>CONCATENATE(Opintojaksot[[#This Row],[Opintojaksokoodi]],Opintojaksot[[#This Row],[Kuvausten kieli]])</f>
        <v>590717suomi</v>
      </c>
      <c r="B65">
        <v>1</v>
      </c>
      <c r="C65">
        <v>1</v>
      </c>
      <c r="D65">
        <v>1</v>
      </c>
      <c r="E65" t="s">
        <v>154</v>
      </c>
      <c r="F65" t="s">
        <v>399</v>
      </c>
      <c r="G65" t="s">
        <v>400</v>
      </c>
      <c r="H65" t="s">
        <v>401</v>
      </c>
      <c r="I65"/>
      <c r="J65" t="s">
        <v>220</v>
      </c>
      <c r="K65" t="s">
        <v>266</v>
      </c>
      <c r="L65" t="s">
        <v>402</v>
      </c>
      <c r="M65" t="s">
        <v>187</v>
      </c>
      <c r="N65" t="s">
        <v>159</v>
      </c>
      <c r="O65"/>
      <c r="P65"/>
      <c r="Q65" t="s">
        <v>160</v>
      </c>
      <c r="R65">
        <v>1</v>
      </c>
      <c r="S65" t="s">
        <v>35</v>
      </c>
      <c r="T65" t="s">
        <v>189</v>
      </c>
      <c r="U65"/>
      <c r="V65"/>
      <c r="W65"/>
      <c r="X65" t="s">
        <v>190</v>
      </c>
      <c r="Y65"/>
      <c r="Z65"/>
      <c r="AA65" t="s">
        <v>403</v>
      </c>
      <c r="AB65" t="s">
        <v>404</v>
      </c>
      <c r="AC65" t="s">
        <v>162</v>
      </c>
      <c r="AD65" t="s">
        <v>405</v>
      </c>
      <c r="AE65" t="s">
        <v>26</v>
      </c>
      <c r="AF65" t="s">
        <v>406</v>
      </c>
      <c r="AG65" t="s">
        <v>195</v>
      </c>
      <c r="AH65" t="s">
        <v>165</v>
      </c>
      <c r="AI65" t="s">
        <v>166</v>
      </c>
      <c r="AJ65" s="62">
        <v>45139</v>
      </c>
      <c r="AK65" s="62"/>
      <c r="AL65" t="s">
        <v>167</v>
      </c>
      <c r="AM65" t="s">
        <v>407</v>
      </c>
    </row>
    <row r="66" spans="1:39" x14ac:dyDescent="0.3">
      <c r="A66" s="1" t="str">
        <f>CONCATENATE(Opintojaksot[[#This Row],[Opintojaksokoodi]],Opintojaksot[[#This Row],[Kuvausten kieli]])</f>
        <v>590717ruotsi</v>
      </c>
      <c r="B66">
        <v>1</v>
      </c>
      <c r="C66">
        <v>1</v>
      </c>
      <c r="D66">
        <v>1</v>
      </c>
      <c r="E66" t="s">
        <v>154</v>
      </c>
      <c r="F66" t="s">
        <v>399</v>
      </c>
      <c r="G66" t="s">
        <v>408</v>
      </c>
      <c r="H66"/>
      <c r="I66"/>
      <c r="J66" t="s">
        <v>220</v>
      </c>
      <c r="K66" t="s">
        <v>266</v>
      </c>
      <c r="L66" t="s">
        <v>402</v>
      </c>
      <c r="M66" t="s">
        <v>187</v>
      </c>
      <c r="N66" t="s">
        <v>159</v>
      </c>
      <c r="O66"/>
      <c r="P66"/>
      <c r="Q66" t="s">
        <v>160</v>
      </c>
      <c r="R66">
        <v>1</v>
      </c>
      <c r="S66" t="s">
        <v>35</v>
      </c>
      <c r="T66" t="s">
        <v>189</v>
      </c>
      <c r="U66"/>
      <c r="V66"/>
      <c r="W66"/>
      <c r="X66"/>
      <c r="Y66"/>
      <c r="Z66"/>
      <c r="AA66"/>
      <c r="AB66"/>
      <c r="AC66" t="s">
        <v>162</v>
      </c>
      <c r="AD66"/>
      <c r="AE66" t="s">
        <v>26</v>
      </c>
      <c r="AF66" t="s">
        <v>406</v>
      </c>
      <c r="AG66" t="s">
        <v>195</v>
      </c>
      <c r="AH66" t="s">
        <v>170</v>
      </c>
      <c r="AI66" t="s">
        <v>166</v>
      </c>
      <c r="AJ66" s="62">
        <v>45139</v>
      </c>
      <c r="AK66" s="62"/>
      <c r="AL66" t="s">
        <v>167</v>
      </c>
      <c r="AM66" t="s">
        <v>407</v>
      </c>
    </row>
    <row r="67" spans="1:39" x14ac:dyDescent="0.3">
      <c r="A67" s="1" t="str">
        <f>CONCATENATE(Opintojaksot[[#This Row],[Opintojaksokoodi]],Opintojaksot[[#This Row],[Kuvausten kieli]])</f>
        <v>590717englanti</v>
      </c>
      <c r="B67">
        <v>1</v>
      </c>
      <c r="C67">
        <v>1</v>
      </c>
      <c r="D67">
        <v>1</v>
      </c>
      <c r="E67" t="s">
        <v>154</v>
      </c>
      <c r="F67" t="s">
        <v>399</v>
      </c>
      <c r="G67" t="s">
        <v>409</v>
      </c>
      <c r="H67"/>
      <c r="I67"/>
      <c r="J67" t="s">
        <v>220</v>
      </c>
      <c r="K67" t="s">
        <v>266</v>
      </c>
      <c r="L67" t="s">
        <v>402</v>
      </c>
      <c r="M67" t="s">
        <v>187</v>
      </c>
      <c r="N67" t="s">
        <v>159</v>
      </c>
      <c r="O67"/>
      <c r="P67"/>
      <c r="Q67" t="s">
        <v>160</v>
      </c>
      <c r="R67">
        <v>1</v>
      </c>
      <c r="S67" t="s">
        <v>35</v>
      </c>
      <c r="T67" t="s">
        <v>189</v>
      </c>
      <c r="U67"/>
      <c r="V67"/>
      <c r="W67"/>
      <c r="X67"/>
      <c r="Y67"/>
      <c r="Z67"/>
      <c r="AA67"/>
      <c r="AB67"/>
      <c r="AC67" t="s">
        <v>162</v>
      </c>
      <c r="AD67"/>
      <c r="AE67" t="s">
        <v>26</v>
      </c>
      <c r="AF67" t="s">
        <v>406</v>
      </c>
      <c r="AG67" t="s">
        <v>195</v>
      </c>
      <c r="AH67" t="s">
        <v>172</v>
      </c>
      <c r="AI67" t="s">
        <v>166</v>
      </c>
      <c r="AJ67" s="62">
        <v>45139</v>
      </c>
      <c r="AK67" s="62"/>
      <c r="AL67" t="s">
        <v>167</v>
      </c>
      <c r="AM67" t="s">
        <v>407</v>
      </c>
    </row>
    <row r="68" spans="1:39" x14ac:dyDescent="0.3">
      <c r="A68" s="1" t="str">
        <f>CONCATENATE(Opintojaksot[[#This Row],[Opintojaksokoodi]],Opintojaksot[[#This Row],[Kuvausten kieli]])</f>
        <v>590722suomi</v>
      </c>
      <c r="B68">
        <v>1</v>
      </c>
      <c r="C68">
        <v>1</v>
      </c>
      <c r="D68">
        <v>1</v>
      </c>
      <c r="E68" t="s">
        <v>154</v>
      </c>
      <c r="F68" t="s">
        <v>410</v>
      </c>
      <c r="G68" t="s">
        <v>411</v>
      </c>
      <c r="H68" t="s">
        <v>204</v>
      </c>
      <c r="I68"/>
      <c r="J68" t="s">
        <v>412</v>
      </c>
      <c r="K68" t="s">
        <v>412</v>
      </c>
      <c r="L68" t="s">
        <v>412</v>
      </c>
      <c r="M68" t="s">
        <v>187</v>
      </c>
      <c r="N68" t="s">
        <v>159</v>
      </c>
      <c r="O68"/>
      <c r="P68"/>
      <c r="Q68" t="s">
        <v>160</v>
      </c>
      <c r="R68">
        <v>1</v>
      </c>
      <c r="S68" t="s">
        <v>35</v>
      </c>
      <c r="T68" t="s">
        <v>189</v>
      </c>
      <c r="U68"/>
      <c r="V68"/>
      <c r="W68"/>
      <c r="X68" t="s">
        <v>190</v>
      </c>
      <c r="Y68"/>
      <c r="Z68"/>
      <c r="AA68" t="s">
        <v>413</v>
      </c>
      <c r="AB68" t="s">
        <v>414</v>
      </c>
      <c r="AC68" t="s">
        <v>162</v>
      </c>
      <c r="AD68" t="s">
        <v>415</v>
      </c>
      <c r="AE68" t="s">
        <v>26</v>
      </c>
      <c r="AF68" t="s">
        <v>194</v>
      </c>
      <c r="AG68" t="s">
        <v>195</v>
      </c>
      <c r="AH68" t="s">
        <v>165</v>
      </c>
      <c r="AI68" t="s">
        <v>166</v>
      </c>
      <c r="AJ68" s="62">
        <v>45139</v>
      </c>
      <c r="AK68" s="62"/>
      <c r="AL68" t="s">
        <v>167</v>
      </c>
      <c r="AM68" t="s">
        <v>416</v>
      </c>
    </row>
    <row r="69" spans="1:39" x14ac:dyDescent="0.3">
      <c r="A69" s="1" t="str">
        <f>CONCATENATE(Opintojaksot[[#This Row],[Opintojaksokoodi]],Opintojaksot[[#This Row],[Kuvausten kieli]])</f>
        <v>590722ruotsi</v>
      </c>
      <c r="B69">
        <v>1</v>
      </c>
      <c r="C69">
        <v>1</v>
      </c>
      <c r="D69">
        <v>1</v>
      </c>
      <c r="E69" t="s">
        <v>154</v>
      </c>
      <c r="F69" t="s">
        <v>410</v>
      </c>
      <c r="G69" t="s">
        <v>417</v>
      </c>
      <c r="H69"/>
      <c r="I69"/>
      <c r="J69" t="s">
        <v>412</v>
      </c>
      <c r="K69" t="s">
        <v>412</v>
      </c>
      <c r="L69" t="s">
        <v>412</v>
      </c>
      <c r="M69" t="s">
        <v>187</v>
      </c>
      <c r="N69" t="s">
        <v>159</v>
      </c>
      <c r="O69"/>
      <c r="P69"/>
      <c r="Q69" t="s">
        <v>160</v>
      </c>
      <c r="R69">
        <v>1</v>
      </c>
      <c r="S69" t="s">
        <v>35</v>
      </c>
      <c r="T69" t="s">
        <v>189</v>
      </c>
      <c r="U69"/>
      <c r="V69"/>
      <c r="W69"/>
      <c r="X69"/>
      <c r="Y69"/>
      <c r="Z69"/>
      <c r="AA69"/>
      <c r="AB69"/>
      <c r="AC69" t="s">
        <v>162</v>
      </c>
      <c r="AD69"/>
      <c r="AE69" t="s">
        <v>26</v>
      </c>
      <c r="AF69" t="s">
        <v>194</v>
      </c>
      <c r="AG69" t="s">
        <v>195</v>
      </c>
      <c r="AH69" t="s">
        <v>170</v>
      </c>
      <c r="AI69" t="s">
        <v>166</v>
      </c>
      <c r="AJ69" s="62">
        <v>45139</v>
      </c>
      <c r="AK69" s="62"/>
      <c r="AL69" t="s">
        <v>167</v>
      </c>
      <c r="AM69" t="s">
        <v>416</v>
      </c>
    </row>
    <row r="70" spans="1:39" x14ac:dyDescent="0.3">
      <c r="A70" s="1" t="str">
        <f>CONCATENATE(Opintojaksot[[#This Row],[Opintojaksokoodi]],Opintojaksot[[#This Row],[Kuvausten kieli]])</f>
        <v>590722englanti</v>
      </c>
      <c r="B70">
        <v>1</v>
      </c>
      <c r="C70">
        <v>1</v>
      </c>
      <c r="D70">
        <v>1</v>
      </c>
      <c r="E70" t="s">
        <v>154</v>
      </c>
      <c r="F70" t="s">
        <v>410</v>
      </c>
      <c r="G70" t="s">
        <v>418</v>
      </c>
      <c r="H70"/>
      <c r="I70"/>
      <c r="J70" t="s">
        <v>412</v>
      </c>
      <c r="K70" t="s">
        <v>412</v>
      </c>
      <c r="L70" t="s">
        <v>412</v>
      </c>
      <c r="M70" t="s">
        <v>187</v>
      </c>
      <c r="N70" t="s">
        <v>159</v>
      </c>
      <c r="O70"/>
      <c r="P70"/>
      <c r="Q70" t="s">
        <v>160</v>
      </c>
      <c r="R70">
        <v>1</v>
      </c>
      <c r="S70" t="s">
        <v>35</v>
      </c>
      <c r="T70" t="s">
        <v>189</v>
      </c>
      <c r="U70"/>
      <c r="V70"/>
      <c r="W70"/>
      <c r="X70"/>
      <c r="Y70"/>
      <c r="Z70"/>
      <c r="AA70"/>
      <c r="AB70"/>
      <c r="AC70" t="s">
        <v>162</v>
      </c>
      <c r="AD70"/>
      <c r="AE70" t="s">
        <v>26</v>
      </c>
      <c r="AF70" t="s">
        <v>194</v>
      </c>
      <c r="AG70" t="s">
        <v>195</v>
      </c>
      <c r="AH70" t="s">
        <v>172</v>
      </c>
      <c r="AI70" t="s">
        <v>166</v>
      </c>
      <c r="AJ70" s="62">
        <v>45139</v>
      </c>
      <c r="AK70" s="62"/>
      <c r="AL70" t="s">
        <v>167</v>
      </c>
      <c r="AM70" t="s">
        <v>416</v>
      </c>
    </row>
    <row r="71" spans="1:39" x14ac:dyDescent="0.3">
      <c r="A71" s="1" t="str">
        <f>CONCATENATE(Opintojaksot[[#This Row],[Opintojaksokoodi]],Opintojaksot[[#This Row],[Kuvausten kieli]])</f>
        <v>590723suomi</v>
      </c>
      <c r="B71">
        <v>1</v>
      </c>
      <c r="C71">
        <v>1</v>
      </c>
      <c r="D71">
        <v>1</v>
      </c>
      <c r="E71" t="s">
        <v>154</v>
      </c>
      <c r="F71" t="s">
        <v>419</v>
      </c>
      <c r="G71" t="s">
        <v>420</v>
      </c>
      <c r="H71" t="s">
        <v>421</v>
      </c>
      <c r="I71"/>
      <c r="J71" t="s">
        <v>205</v>
      </c>
      <c r="K71" t="s">
        <v>205</v>
      </c>
      <c r="L71" t="s">
        <v>205</v>
      </c>
      <c r="M71" t="s">
        <v>187</v>
      </c>
      <c r="N71" t="s">
        <v>159</v>
      </c>
      <c r="O71"/>
      <c r="P71"/>
      <c r="Q71" t="s">
        <v>160</v>
      </c>
      <c r="R71">
        <v>1</v>
      </c>
      <c r="S71" t="s">
        <v>35</v>
      </c>
      <c r="T71" t="s">
        <v>189</v>
      </c>
      <c r="U71"/>
      <c r="V71"/>
      <c r="W71"/>
      <c r="X71" t="s">
        <v>422</v>
      </c>
      <c r="Y71"/>
      <c r="Z71"/>
      <c r="AA71" t="s">
        <v>191</v>
      </c>
      <c r="AB71" t="s">
        <v>192</v>
      </c>
      <c r="AC71" t="s">
        <v>162</v>
      </c>
      <c r="AD71" t="s">
        <v>423</v>
      </c>
      <c r="AE71" t="s">
        <v>26</v>
      </c>
      <c r="AF71" t="s">
        <v>424</v>
      </c>
      <c r="AG71" t="s">
        <v>195</v>
      </c>
      <c r="AH71" t="s">
        <v>165</v>
      </c>
      <c r="AI71" t="s">
        <v>166</v>
      </c>
      <c r="AJ71" s="62">
        <v>45139</v>
      </c>
      <c r="AK71" s="62"/>
      <c r="AL71" t="s">
        <v>167</v>
      </c>
      <c r="AM71" t="s">
        <v>425</v>
      </c>
    </row>
    <row r="72" spans="1:39" x14ac:dyDescent="0.3">
      <c r="A72" s="1" t="str">
        <f>CONCATENATE(Opintojaksot[[#This Row],[Opintojaksokoodi]],Opintojaksot[[#This Row],[Kuvausten kieli]])</f>
        <v>590723ruotsi</v>
      </c>
      <c r="B72">
        <v>1</v>
      </c>
      <c r="C72">
        <v>1</v>
      </c>
      <c r="D72">
        <v>1</v>
      </c>
      <c r="E72" t="s">
        <v>154</v>
      </c>
      <c r="F72" t="s">
        <v>419</v>
      </c>
      <c r="G72" t="s">
        <v>426</v>
      </c>
      <c r="H72"/>
      <c r="I72"/>
      <c r="J72" t="s">
        <v>205</v>
      </c>
      <c r="K72" t="s">
        <v>205</v>
      </c>
      <c r="L72" t="s">
        <v>205</v>
      </c>
      <c r="M72" t="s">
        <v>187</v>
      </c>
      <c r="N72" t="s">
        <v>159</v>
      </c>
      <c r="O72"/>
      <c r="P72"/>
      <c r="Q72" t="s">
        <v>160</v>
      </c>
      <c r="R72">
        <v>1</v>
      </c>
      <c r="S72" t="s">
        <v>35</v>
      </c>
      <c r="T72" t="s">
        <v>189</v>
      </c>
      <c r="U72"/>
      <c r="V72"/>
      <c r="W72"/>
      <c r="X72"/>
      <c r="Y72"/>
      <c r="Z72"/>
      <c r="AA72"/>
      <c r="AB72"/>
      <c r="AC72" t="s">
        <v>162</v>
      </c>
      <c r="AD72"/>
      <c r="AE72" t="s">
        <v>26</v>
      </c>
      <c r="AF72" t="s">
        <v>424</v>
      </c>
      <c r="AG72" t="s">
        <v>195</v>
      </c>
      <c r="AH72" t="s">
        <v>170</v>
      </c>
      <c r="AI72" t="s">
        <v>166</v>
      </c>
      <c r="AJ72" s="62">
        <v>45139</v>
      </c>
      <c r="AK72" s="62"/>
      <c r="AL72" t="s">
        <v>167</v>
      </c>
      <c r="AM72" t="s">
        <v>425</v>
      </c>
    </row>
    <row r="73" spans="1:39" x14ac:dyDescent="0.3">
      <c r="A73" s="1" t="str">
        <f>CONCATENATE(Opintojaksot[[#This Row],[Opintojaksokoodi]],Opintojaksot[[#This Row],[Kuvausten kieli]])</f>
        <v>590723englanti</v>
      </c>
      <c r="B73">
        <v>1</v>
      </c>
      <c r="C73">
        <v>1</v>
      </c>
      <c r="D73">
        <v>1</v>
      </c>
      <c r="E73" t="s">
        <v>154</v>
      </c>
      <c r="F73" t="s">
        <v>419</v>
      </c>
      <c r="G73" t="s">
        <v>427</v>
      </c>
      <c r="H73"/>
      <c r="I73"/>
      <c r="J73" t="s">
        <v>205</v>
      </c>
      <c r="K73" t="s">
        <v>205</v>
      </c>
      <c r="L73" t="s">
        <v>205</v>
      </c>
      <c r="M73" t="s">
        <v>187</v>
      </c>
      <c r="N73" t="s">
        <v>159</v>
      </c>
      <c r="O73"/>
      <c r="P73"/>
      <c r="Q73" t="s">
        <v>160</v>
      </c>
      <c r="R73">
        <v>1</v>
      </c>
      <c r="S73" t="s">
        <v>35</v>
      </c>
      <c r="T73" t="s">
        <v>189</v>
      </c>
      <c r="U73"/>
      <c r="V73"/>
      <c r="W73"/>
      <c r="X73"/>
      <c r="Y73"/>
      <c r="Z73"/>
      <c r="AA73"/>
      <c r="AB73"/>
      <c r="AC73" t="s">
        <v>162</v>
      </c>
      <c r="AD73"/>
      <c r="AE73" t="s">
        <v>26</v>
      </c>
      <c r="AF73" t="s">
        <v>424</v>
      </c>
      <c r="AG73" t="s">
        <v>195</v>
      </c>
      <c r="AH73" t="s">
        <v>172</v>
      </c>
      <c r="AI73" t="s">
        <v>166</v>
      </c>
      <c r="AJ73" s="62">
        <v>45139</v>
      </c>
      <c r="AK73" s="62"/>
      <c r="AL73" t="s">
        <v>167</v>
      </c>
      <c r="AM73" t="s">
        <v>425</v>
      </c>
    </row>
    <row r="74" spans="1:39" x14ac:dyDescent="0.3">
      <c r="A74" s="1" t="str">
        <f>CONCATENATE(Opintojaksot[[#This Row],[Opintojaksokoodi]],Opintojaksot[[#This Row],[Kuvausten kieli]])</f>
        <v>590724suomi</v>
      </c>
      <c r="B74">
        <v>1</v>
      </c>
      <c r="C74">
        <v>1</v>
      </c>
      <c r="D74">
        <v>1</v>
      </c>
      <c r="E74" t="s">
        <v>154</v>
      </c>
      <c r="F74" t="s">
        <v>428</v>
      </c>
      <c r="G74" t="s">
        <v>429</v>
      </c>
      <c r="H74" t="s">
        <v>430</v>
      </c>
      <c r="I74"/>
      <c r="J74" t="s">
        <v>266</v>
      </c>
      <c r="K74" t="s">
        <v>266</v>
      </c>
      <c r="L74" t="s">
        <v>266</v>
      </c>
      <c r="M74" t="s">
        <v>187</v>
      </c>
      <c r="N74" t="s">
        <v>159</v>
      </c>
      <c r="O74"/>
      <c r="P74"/>
      <c r="Q74" t="s">
        <v>160</v>
      </c>
      <c r="R74">
        <v>1</v>
      </c>
      <c r="S74" t="s">
        <v>267</v>
      </c>
      <c r="T74" t="s">
        <v>189</v>
      </c>
      <c r="U74"/>
      <c r="V74"/>
      <c r="W74"/>
      <c r="X74" t="s">
        <v>431</v>
      </c>
      <c r="Y74" t="s">
        <v>432</v>
      </c>
      <c r="Z74"/>
      <c r="AA74" t="s">
        <v>433</v>
      </c>
      <c r="AB74" t="s">
        <v>434</v>
      </c>
      <c r="AC74" t="s">
        <v>162</v>
      </c>
      <c r="AD74" t="s">
        <v>435</v>
      </c>
      <c r="AE74" t="s">
        <v>26</v>
      </c>
      <c r="AF74" t="s">
        <v>163</v>
      </c>
      <c r="AG74" t="s">
        <v>195</v>
      </c>
      <c r="AH74" t="s">
        <v>165</v>
      </c>
      <c r="AI74" t="s">
        <v>166</v>
      </c>
      <c r="AJ74" s="62">
        <v>45139</v>
      </c>
      <c r="AK74" s="62"/>
      <c r="AL74" t="s">
        <v>167</v>
      </c>
      <c r="AM74" t="s">
        <v>436</v>
      </c>
    </row>
    <row r="75" spans="1:39" x14ac:dyDescent="0.3">
      <c r="A75" s="1" t="str">
        <f>CONCATENATE(Opintojaksot[[#This Row],[Opintojaksokoodi]],Opintojaksot[[#This Row],[Kuvausten kieli]])</f>
        <v>590724ruotsi</v>
      </c>
      <c r="B75">
        <v>1</v>
      </c>
      <c r="C75">
        <v>1</v>
      </c>
      <c r="D75">
        <v>1</v>
      </c>
      <c r="E75" t="s">
        <v>154</v>
      </c>
      <c r="F75" t="s">
        <v>428</v>
      </c>
      <c r="G75" t="s">
        <v>437</v>
      </c>
      <c r="H75"/>
      <c r="I75"/>
      <c r="J75" t="s">
        <v>266</v>
      </c>
      <c r="K75" t="s">
        <v>266</v>
      </c>
      <c r="L75" t="s">
        <v>266</v>
      </c>
      <c r="M75" t="s">
        <v>187</v>
      </c>
      <c r="N75" t="s">
        <v>159</v>
      </c>
      <c r="O75"/>
      <c r="P75"/>
      <c r="Q75" t="s">
        <v>160</v>
      </c>
      <c r="R75">
        <v>1</v>
      </c>
      <c r="S75" t="s">
        <v>267</v>
      </c>
      <c r="T75" t="s">
        <v>189</v>
      </c>
      <c r="U75"/>
      <c r="V75"/>
      <c r="W75"/>
      <c r="X75"/>
      <c r="Y75" t="s">
        <v>432</v>
      </c>
      <c r="Z75"/>
      <c r="AA75"/>
      <c r="AB75"/>
      <c r="AC75" t="s">
        <v>162</v>
      </c>
      <c r="AD75"/>
      <c r="AE75" t="s">
        <v>26</v>
      </c>
      <c r="AF75" t="s">
        <v>163</v>
      </c>
      <c r="AG75" t="s">
        <v>195</v>
      </c>
      <c r="AH75" t="s">
        <v>170</v>
      </c>
      <c r="AI75" t="s">
        <v>166</v>
      </c>
      <c r="AJ75" s="62">
        <v>45139</v>
      </c>
      <c r="AK75" s="62"/>
      <c r="AL75" t="s">
        <v>167</v>
      </c>
      <c r="AM75" t="s">
        <v>436</v>
      </c>
    </row>
    <row r="76" spans="1:39" x14ac:dyDescent="0.3">
      <c r="A76" s="1" t="str">
        <f>CONCATENATE(Opintojaksot[[#This Row],[Opintojaksokoodi]],Opintojaksot[[#This Row],[Kuvausten kieli]])</f>
        <v>590724englanti</v>
      </c>
      <c r="B76">
        <v>1</v>
      </c>
      <c r="C76">
        <v>1</v>
      </c>
      <c r="D76">
        <v>1</v>
      </c>
      <c r="E76" t="s">
        <v>154</v>
      </c>
      <c r="F76" t="s">
        <v>428</v>
      </c>
      <c r="G76" t="s">
        <v>438</v>
      </c>
      <c r="H76"/>
      <c r="I76"/>
      <c r="J76" t="s">
        <v>266</v>
      </c>
      <c r="K76" t="s">
        <v>266</v>
      </c>
      <c r="L76" t="s">
        <v>266</v>
      </c>
      <c r="M76" t="s">
        <v>187</v>
      </c>
      <c r="N76" t="s">
        <v>159</v>
      </c>
      <c r="O76"/>
      <c r="P76"/>
      <c r="Q76" t="s">
        <v>160</v>
      </c>
      <c r="R76">
        <v>1</v>
      </c>
      <c r="S76" t="s">
        <v>267</v>
      </c>
      <c r="T76" t="s">
        <v>189</v>
      </c>
      <c r="U76"/>
      <c r="V76"/>
      <c r="W76"/>
      <c r="X76"/>
      <c r="Y76" t="s">
        <v>432</v>
      </c>
      <c r="Z76"/>
      <c r="AA76"/>
      <c r="AB76"/>
      <c r="AC76" t="s">
        <v>162</v>
      </c>
      <c r="AD76"/>
      <c r="AE76" t="s">
        <v>26</v>
      </c>
      <c r="AF76" t="s">
        <v>163</v>
      </c>
      <c r="AG76" t="s">
        <v>195</v>
      </c>
      <c r="AH76" t="s">
        <v>172</v>
      </c>
      <c r="AI76" t="s">
        <v>166</v>
      </c>
      <c r="AJ76" s="62">
        <v>45139</v>
      </c>
      <c r="AK76" s="62"/>
      <c r="AL76" t="s">
        <v>167</v>
      </c>
      <c r="AM76" t="s">
        <v>436</v>
      </c>
    </row>
    <row r="77" spans="1:39" x14ac:dyDescent="0.3">
      <c r="A77" s="1" t="str">
        <f>CONCATENATE(Opintojaksot[[#This Row],[Opintojaksokoodi]],Opintojaksot[[#This Row],[Kuvausten kieli]])</f>
        <v>590725suomi</v>
      </c>
      <c r="B77">
        <v>1</v>
      </c>
      <c r="C77">
        <v>1</v>
      </c>
      <c r="D77">
        <v>1</v>
      </c>
      <c r="E77" t="s">
        <v>154</v>
      </c>
      <c r="F77" t="s">
        <v>439</v>
      </c>
      <c r="G77" t="s">
        <v>440</v>
      </c>
      <c r="H77" t="s">
        <v>441</v>
      </c>
      <c r="I77"/>
      <c r="J77" t="s">
        <v>442</v>
      </c>
      <c r="K77" t="s">
        <v>442</v>
      </c>
      <c r="L77" t="s">
        <v>442</v>
      </c>
      <c r="M77" t="s">
        <v>187</v>
      </c>
      <c r="N77" t="s">
        <v>159</v>
      </c>
      <c r="O77"/>
      <c r="P77"/>
      <c r="Q77" t="s">
        <v>160</v>
      </c>
      <c r="R77">
        <v>1</v>
      </c>
      <c r="S77" t="s">
        <v>35</v>
      </c>
      <c r="T77" t="s">
        <v>189</v>
      </c>
      <c r="U77"/>
      <c r="V77"/>
      <c r="W77"/>
      <c r="X77" t="s">
        <v>443</v>
      </c>
      <c r="Y77"/>
      <c r="Z77"/>
      <c r="AA77" t="s">
        <v>323</v>
      </c>
      <c r="AB77" t="s">
        <v>444</v>
      </c>
      <c r="AC77" t="s">
        <v>162</v>
      </c>
      <c r="AD77" t="s">
        <v>445</v>
      </c>
      <c r="AE77" t="s">
        <v>26</v>
      </c>
      <c r="AF77" t="s">
        <v>254</v>
      </c>
      <c r="AG77" t="s">
        <v>195</v>
      </c>
      <c r="AH77" t="s">
        <v>165</v>
      </c>
      <c r="AI77" t="s">
        <v>166</v>
      </c>
      <c r="AJ77" s="62">
        <v>45139</v>
      </c>
      <c r="AK77" s="62"/>
      <c r="AL77" t="s">
        <v>167</v>
      </c>
      <c r="AM77" t="s">
        <v>446</v>
      </c>
    </row>
    <row r="78" spans="1:39" x14ac:dyDescent="0.3">
      <c r="A78" s="1" t="str">
        <f>CONCATENATE(Opintojaksot[[#This Row],[Opintojaksokoodi]],Opintojaksot[[#This Row],[Kuvausten kieli]])</f>
        <v>590725ruotsi</v>
      </c>
      <c r="B78">
        <v>1</v>
      </c>
      <c r="C78">
        <v>1</v>
      </c>
      <c r="D78">
        <v>1</v>
      </c>
      <c r="E78" t="s">
        <v>154</v>
      </c>
      <c r="F78" t="s">
        <v>439</v>
      </c>
      <c r="G78" t="s">
        <v>447</v>
      </c>
      <c r="H78"/>
      <c r="I78"/>
      <c r="J78" t="s">
        <v>442</v>
      </c>
      <c r="K78" t="s">
        <v>442</v>
      </c>
      <c r="L78" t="s">
        <v>442</v>
      </c>
      <c r="M78" t="s">
        <v>187</v>
      </c>
      <c r="N78" t="s">
        <v>159</v>
      </c>
      <c r="O78"/>
      <c r="P78"/>
      <c r="Q78" t="s">
        <v>160</v>
      </c>
      <c r="R78">
        <v>1</v>
      </c>
      <c r="S78" t="s">
        <v>35</v>
      </c>
      <c r="T78" t="s">
        <v>189</v>
      </c>
      <c r="U78"/>
      <c r="V78"/>
      <c r="W78"/>
      <c r="X78"/>
      <c r="Y78"/>
      <c r="Z78"/>
      <c r="AA78"/>
      <c r="AB78"/>
      <c r="AC78" t="s">
        <v>162</v>
      </c>
      <c r="AD78"/>
      <c r="AE78" t="s">
        <v>26</v>
      </c>
      <c r="AF78" t="s">
        <v>254</v>
      </c>
      <c r="AG78" t="s">
        <v>195</v>
      </c>
      <c r="AH78" t="s">
        <v>170</v>
      </c>
      <c r="AI78" t="s">
        <v>166</v>
      </c>
      <c r="AJ78" s="62">
        <v>45139</v>
      </c>
      <c r="AK78" s="62"/>
      <c r="AL78" t="s">
        <v>167</v>
      </c>
      <c r="AM78" t="s">
        <v>446</v>
      </c>
    </row>
    <row r="79" spans="1:39" x14ac:dyDescent="0.3">
      <c r="A79" s="1" t="str">
        <f>CONCATENATE(Opintojaksot[[#This Row],[Opintojaksokoodi]],Opintojaksot[[#This Row],[Kuvausten kieli]])</f>
        <v>590725englanti</v>
      </c>
      <c r="B79">
        <v>1</v>
      </c>
      <c r="C79">
        <v>1</v>
      </c>
      <c r="D79">
        <v>1</v>
      </c>
      <c r="E79" t="s">
        <v>154</v>
      </c>
      <c r="F79" t="s">
        <v>439</v>
      </c>
      <c r="G79" t="s">
        <v>448</v>
      </c>
      <c r="H79"/>
      <c r="I79"/>
      <c r="J79" t="s">
        <v>442</v>
      </c>
      <c r="K79" t="s">
        <v>442</v>
      </c>
      <c r="L79" t="s">
        <v>442</v>
      </c>
      <c r="M79" t="s">
        <v>187</v>
      </c>
      <c r="N79" t="s">
        <v>159</v>
      </c>
      <c r="O79"/>
      <c r="P79"/>
      <c r="Q79" t="s">
        <v>160</v>
      </c>
      <c r="R79">
        <v>1</v>
      </c>
      <c r="S79" t="s">
        <v>35</v>
      </c>
      <c r="T79" t="s">
        <v>189</v>
      </c>
      <c r="U79"/>
      <c r="V79"/>
      <c r="W79"/>
      <c r="X79"/>
      <c r="Y79"/>
      <c r="Z79"/>
      <c r="AA79"/>
      <c r="AB79"/>
      <c r="AC79" t="s">
        <v>162</v>
      </c>
      <c r="AD79"/>
      <c r="AE79" t="s">
        <v>26</v>
      </c>
      <c r="AF79" t="s">
        <v>254</v>
      </c>
      <c r="AG79" t="s">
        <v>195</v>
      </c>
      <c r="AH79" t="s">
        <v>172</v>
      </c>
      <c r="AI79" t="s">
        <v>166</v>
      </c>
      <c r="AJ79" s="62">
        <v>45139</v>
      </c>
      <c r="AK79" s="62"/>
      <c r="AL79" t="s">
        <v>167</v>
      </c>
      <c r="AM79" t="s">
        <v>446</v>
      </c>
    </row>
    <row r="80" spans="1:39" x14ac:dyDescent="0.3">
      <c r="A80" s="1" t="str">
        <f>CONCATENATE(Opintojaksot[[#This Row],[Opintojaksokoodi]],Opintojaksot[[#This Row],[Kuvausten kieli]])</f>
        <v>590726suomi</v>
      </c>
      <c r="B80">
        <v>1</v>
      </c>
      <c r="C80">
        <v>1</v>
      </c>
      <c r="D80">
        <v>1</v>
      </c>
      <c r="E80" t="s">
        <v>154</v>
      </c>
      <c r="F80" t="s">
        <v>449</v>
      </c>
      <c r="G80" t="s">
        <v>450</v>
      </c>
      <c r="H80" t="s">
        <v>451</v>
      </c>
      <c r="I80"/>
      <c r="J80" t="s">
        <v>442</v>
      </c>
      <c r="K80" t="s">
        <v>442</v>
      </c>
      <c r="L80" t="s">
        <v>442</v>
      </c>
      <c r="M80" t="s">
        <v>187</v>
      </c>
      <c r="N80" t="s">
        <v>159</v>
      </c>
      <c r="O80"/>
      <c r="P80"/>
      <c r="Q80" t="s">
        <v>160</v>
      </c>
      <c r="R80">
        <v>1</v>
      </c>
      <c r="S80" t="s">
        <v>35</v>
      </c>
      <c r="T80" t="s">
        <v>189</v>
      </c>
      <c r="U80"/>
      <c r="V80"/>
      <c r="W80"/>
      <c r="X80" t="s">
        <v>452</v>
      </c>
      <c r="Y80"/>
      <c r="Z80"/>
      <c r="AA80" t="s">
        <v>403</v>
      </c>
      <c r="AB80" t="s">
        <v>404</v>
      </c>
      <c r="AC80" t="s">
        <v>162</v>
      </c>
      <c r="AD80" t="s">
        <v>453</v>
      </c>
      <c r="AE80" t="s">
        <v>51</v>
      </c>
      <c r="AF80" t="s">
        <v>254</v>
      </c>
      <c r="AG80" t="s">
        <v>195</v>
      </c>
      <c r="AH80" t="s">
        <v>165</v>
      </c>
      <c r="AI80" t="s">
        <v>166</v>
      </c>
      <c r="AJ80" s="62">
        <v>45139</v>
      </c>
      <c r="AK80" s="62"/>
      <c r="AL80" t="s">
        <v>167</v>
      </c>
      <c r="AM80" t="s">
        <v>454</v>
      </c>
    </row>
    <row r="81" spans="1:39" x14ac:dyDescent="0.3">
      <c r="A81" s="1" t="str">
        <f>CONCATENATE(Opintojaksot[[#This Row],[Opintojaksokoodi]],Opintojaksot[[#This Row],[Kuvausten kieli]])</f>
        <v>590726ruotsi</v>
      </c>
      <c r="B81">
        <v>1</v>
      </c>
      <c r="C81">
        <v>1</v>
      </c>
      <c r="D81">
        <v>1</v>
      </c>
      <c r="E81" t="s">
        <v>154</v>
      </c>
      <c r="F81" t="s">
        <v>449</v>
      </c>
      <c r="G81" t="s">
        <v>455</v>
      </c>
      <c r="H81"/>
      <c r="I81"/>
      <c r="J81" t="s">
        <v>442</v>
      </c>
      <c r="K81" t="s">
        <v>442</v>
      </c>
      <c r="L81" t="s">
        <v>442</v>
      </c>
      <c r="M81" t="s">
        <v>187</v>
      </c>
      <c r="N81" t="s">
        <v>159</v>
      </c>
      <c r="O81"/>
      <c r="P81"/>
      <c r="Q81" t="s">
        <v>160</v>
      </c>
      <c r="R81">
        <v>1</v>
      </c>
      <c r="S81" t="s">
        <v>35</v>
      </c>
      <c r="T81" t="s">
        <v>189</v>
      </c>
      <c r="U81"/>
      <c r="V81"/>
      <c r="W81"/>
      <c r="X81"/>
      <c r="Y81"/>
      <c r="Z81"/>
      <c r="AA81"/>
      <c r="AB81"/>
      <c r="AC81" t="s">
        <v>162</v>
      </c>
      <c r="AD81"/>
      <c r="AE81" t="s">
        <v>51</v>
      </c>
      <c r="AF81" t="s">
        <v>254</v>
      </c>
      <c r="AG81" t="s">
        <v>195</v>
      </c>
      <c r="AH81" t="s">
        <v>170</v>
      </c>
      <c r="AI81" t="s">
        <v>166</v>
      </c>
      <c r="AJ81" s="62">
        <v>45139</v>
      </c>
      <c r="AK81" s="62"/>
      <c r="AL81" t="s">
        <v>167</v>
      </c>
      <c r="AM81" t="s">
        <v>454</v>
      </c>
    </row>
    <row r="82" spans="1:39" x14ac:dyDescent="0.3">
      <c r="A82" s="1" t="str">
        <f>CONCATENATE(Opintojaksot[[#This Row],[Opintojaksokoodi]],Opintojaksot[[#This Row],[Kuvausten kieli]])</f>
        <v>590726englanti</v>
      </c>
      <c r="B82">
        <v>1</v>
      </c>
      <c r="C82">
        <v>1</v>
      </c>
      <c r="D82">
        <v>1</v>
      </c>
      <c r="E82" t="s">
        <v>154</v>
      </c>
      <c r="F82" t="s">
        <v>449</v>
      </c>
      <c r="G82" t="s">
        <v>456</v>
      </c>
      <c r="H82"/>
      <c r="I82"/>
      <c r="J82" t="s">
        <v>442</v>
      </c>
      <c r="K82" t="s">
        <v>442</v>
      </c>
      <c r="L82" t="s">
        <v>442</v>
      </c>
      <c r="M82" t="s">
        <v>187</v>
      </c>
      <c r="N82" t="s">
        <v>159</v>
      </c>
      <c r="O82"/>
      <c r="P82"/>
      <c r="Q82" t="s">
        <v>160</v>
      </c>
      <c r="R82">
        <v>1</v>
      </c>
      <c r="S82" t="s">
        <v>35</v>
      </c>
      <c r="T82" t="s">
        <v>189</v>
      </c>
      <c r="U82"/>
      <c r="V82"/>
      <c r="W82"/>
      <c r="X82"/>
      <c r="Y82"/>
      <c r="Z82"/>
      <c r="AA82"/>
      <c r="AB82"/>
      <c r="AC82" t="s">
        <v>162</v>
      </c>
      <c r="AD82"/>
      <c r="AE82" t="s">
        <v>51</v>
      </c>
      <c r="AF82" t="s">
        <v>254</v>
      </c>
      <c r="AG82" t="s">
        <v>195</v>
      </c>
      <c r="AH82" t="s">
        <v>172</v>
      </c>
      <c r="AI82" t="s">
        <v>166</v>
      </c>
      <c r="AJ82" s="62">
        <v>45139</v>
      </c>
      <c r="AK82" s="62"/>
      <c r="AL82" t="s">
        <v>167</v>
      </c>
      <c r="AM82" t="s">
        <v>454</v>
      </c>
    </row>
    <row r="83" spans="1:39" x14ac:dyDescent="0.3">
      <c r="A83" s="1" t="str">
        <f>CONCATENATE(Opintojaksot[[#This Row],[Opintojaksokoodi]],Opintojaksot[[#This Row],[Kuvausten kieli]])</f>
        <v>590727suomi</v>
      </c>
      <c r="B83">
        <v>1</v>
      </c>
      <c r="C83">
        <v>1</v>
      </c>
      <c r="D83">
        <v>1</v>
      </c>
      <c r="E83" t="s">
        <v>154</v>
      </c>
      <c r="F83" t="s">
        <v>457</v>
      </c>
      <c r="G83" t="s">
        <v>231</v>
      </c>
      <c r="H83" t="s">
        <v>458</v>
      </c>
      <c r="I83"/>
      <c r="J83" t="s">
        <v>459</v>
      </c>
      <c r="K83" t="s">
        <v>459</v>
      </c>
      <c r="L83" t="s">
        <v>459</v>
      </c>
      <c r="M83" t="s">
        <v>187</v>
      </c>
      <c r="N83" t="s">
        <v>159</v>
      </c>
      <c r="O83"/>
      <c r="P83"/>
      <c r="Q83" t="s">
        <v>160</v>
      </c>
      <c r="R83">
        <v>1</v>
      </c>
      <c r="S83" t="s">
        <v>234</v>
      </c>
      <c r="T83" t="s">
        <v>189</v>
      </c>
      <c r="U83"/>
      <c r="V83"/>
      <c r="W83"/>
      <c r="X83" t="s">
        <v>332</v>
      </c>
      <c r="Y83"/>
      <c r="Z83"/>
      <c r="AA83" t="s">
        <v>235</v>
      </c>
      <c r="AB83" t="s">
        <v>460</v>
      </c>
      <c r="AC83" t="s">
        <v>162</v>
      </c>
      <c r="AD83" t="s">
        <v>461</v>
      </c>
      <c r="AE83" t="s">
        <v>26</v>
      </c>
      <c r="AF83" t="s">
        <v>194</v>
      </c>
      <c r="AG83" t="s">
        <v>195</v>
      </c>
      <c r="AH83" t="s">
        <v>165</v>
      </c>
      <c r="AI83" t="s">
        <v>166</v>
      </c>
      <c r="AJ83" s="62">
        <v>45139</v>
      </c>
      <c r="AK83" s="62"/>
      <c r="AL83" t="s">
        <v>167</v>
      </c>
      <c r="AM83" t="s">
        <v>462</v>
      </c>
    </row>
    <row r="84" spans="1:39" x14ac:dyDescent="0.3">
      <c r="A84" s="1" t="str">
        <f>CONCATENATE(Opintojaksot[[#This Row],[Opintojaksokoodi]],Opintojaksot[[#This Row],[Kuvausten kieli]])</f>
        <v>590727ruotsi</v>
      </c>
      <c r="B84">
        <v>1</v>
      </c>
      <c r="C84">
        <v>1</v>
      </c>
      <c r="D84">
        <v>1</v>
      </c>
      <c r="E84" t="s">
        <v>154</v>
      </c>
      <c r="F84" t="s">
        <v>457</v>
      </c>
      <c r="G84" t="s">
        <v>239</v>
      </c>
      <c r="H84"/>
      <c r="I84"/>
      <c r="J84" t="s">
        <v>459</v>
      </c>
      <c r="K84" t="s">
        <v>459</v>
      </c>
      <c r="L84" t="s">
        <v>459</v>
      </c>
      <c r="M84" t="s">
        <v>187</v>
      </c>
      <c r="N84" t="s">
        <v>159</v>
      </c>
      <c r="O84"/>
      <c r="P84"/>
      <c r="Q84" t="s">
        <v>160</v>
      </c>
      <c r="R84">
        <v>1</v>
      </c>
      <c r="S84" t="s">
        <v>234</v>
      </c>
      <c r="T84" t="s">
        <v>189</v>
      </c>
      <c r="U84"/>
      <c r="V84"/>
      <c r="W84"/>
      <c r="X84"/>
      <c r="Y84"/>
      <c r="Z84"/>
      <c r="AA84"/>
      <c r="AB84"/>
      <c r="AC84" t="s">
        <v>162</v>
      </c>
      <c r="AD84"/>
      <c r="AE84" t="s">
        <v>26</v>
      </c>
      <c r="AF84" t="s">
        <v>194</v>
      </c>
      <c r="AG84" t="s">
        <v>195</v>
      </c>
      <c r="AH84" t="s">
        <v>170</v>
      </c>
      <c r="AI84" t="s">
        <v>166</v>
      </c>
      <c r="AJ84" s="62">
        <v>45139</v>
      </c>
      <c r="AK84" s="62"/>
      <c r="AL84" t="s">
        <v>167</v>
      </c>
      <c r="AM84" t="s">
        <v>462</v>
      </c>
    </row>
    <row r="85" spans="1:39" x14ac:dyDescent="0.3">
      <c r="A85" s="1" t="str">
        <f>CONCATENATE(Opintojaksot[[#This Row],[Opintojaksokoodi]],Opintojaksot[[#This Row],[Kuvausten kieli]])</f>
        <v>590727englanti</v>
      </c>
      <c r="B85">
        <v>1</v>
      </c>
      <c r="C85">
        <v>1</v>
      </c>
      <c r="D85">
        <v>1</v>
      </c>
      <c r="E85" t="s">
        <v>154</v>
      </c>
      <c r="F85" t="s">
        <v>457</v>
      </c>
      <c r="G85" t="s">
        <v>240</v>
      </c>
      <c r="H85" t="s">
        <v>241</v>
      </c>
      <c r="I85"/>
      <c r="J85" t="s">
        <v>459</v>
      </c>
      <c r="K85" t="s">
        <v>459</v>
      </c>
      <c r="L85" t="s">
        <v>459</v>
      </c>
      <c r="M85" t="s">
        <v>187</v>
      </c>
      <c r="N85" t="s">
        <v>159</v>
      </c>
      <c r="O85"/>
      <c r="P85"/>
      <c r="Q85" t="s">
        <v>160</v>
      </c>
      <c r="R85">
        <v>1</v>
      </c>
      <c r="S85" t="s">
        <v>234</v>
      </c>
      <c r="T85" t="s">
        <v>189</v>
      </c>
      <c r="U85"/>
      <c r="V85"/>
      <c r="W85"/>
      <c r="X85" t="s">
        <v>463</v>
      </c>
      <c r="Y85"/>
      <c r="Z85"/>
      <c r="AA85" t="s">
        <v>243</v>
      </c>
      <c r="AB85" t="s">
        <v>244</v>
      </c>
      <c r="AC85" t="s">
        <v>162</v>
      </c>
      <c r="AD85" t="s">
        <v>464</v>
      </c>
      <c r="AE85" t="s">
        <v>26</v>
      </c>
      <c r="AF85" t="s">
        <v>194</v>
      </c>
      <c r="AG85" t="s">
        <v>195</v>
      </c>
      <c r="AH85" t="s">
        <v>172</v>
      </c>
      <c r="AI85" t="s">
        <v>166</v>
      </c>
      <c r="AJ85" s="62">
        <v>45139</v>
      </c>
      <c r="AK85" s="62"/>
      <c r="AL85" t="s">
        <v>167</v>
      </c>
      <c r="AM85" t="s">
        <v>462</v>
      </c>
    </row>
    <row r="86" spans="1:39" x14ac:dyDescent="0.3">
      <c r="A86" s="1" t="str">
        <f>CONCATENATE(Opintojaksot[[#This Row],[Opintojaksokoodi]],Opintojaksot[[#This Row],[Kuvausten kieli]])</f>
        <v>590728suomi</v>
      </c>
      <c r="B86">
        <v>1</v>
      </c>
      <c r="C86">
        <v>1</v>
      </c>
      <c r="D86">
        <v>1</v>
      </c>
      <c r="E86" t="s">
        <v>154</v>
      </c>
      <c r="F86" t="s">
        <v>465</v>
      </c>
      <c r="G86" t="s">
        <v>466</v>
      </c>
      <c r="H86" t="s">
        <v>467</v>
      </c>
      <c r="I86"/>
      <c r="J86" t="s">
        <v>412</v>
      </c>
      <c r="K86" t="s">
        <v>412</v>
      </c>
      <c r="L86" t="s">
        <v>412</v>
      </c>
      <c r="M86" t="s">
        <v>187</v>
      </c>
      <c r="N86" t="s">
        <v>159</v>
      </c>
      <c r="O86"/>
      <c r="P86"/>
      <c r="Q86" t="s">
        <v>160</v>
      </c>
      <c r="R86">
        <v>1</v>
      </c>
      <c r="S86" t="s">
        <v>221</v>
      </c>
      <c r="T86" t="s">
        <v>189</v>
      </c>
      <c r="U86"/>
      <c r="V86"/>
      <c r="W86"/>
      <c r="X86" t="s">
        <v>190</v>
      </c>
      <c r="Y86"/>
      <c r="Z86"/>
      <c r="AA86" t="s">
        <v>468</v>
      </c>
      <c r="AB86" t="s">
        <v>224</v>
      </c>
      <c r="AC86" t="s">
        <v>225</v>
      </c>
      <c r="AD86" t="s">
        <v>469</v>
      </c>
      <c r="AE86" t="s">
        <v>26</v>
      </c>
      <c r="AF86" t="s">
        <v>163</v>
      </c>
      <c r="AG86" t="s">
        <v>195</v>
      </c>
      <c r="AH86" t="s">
        <v>165</v>
      </c>
      <c r="AI86" t="s">
        <v>166</v>
      </c>
      <c r="AJ86" s="62">
        <v>45139</v>
      </c>
      <c r="AK86" s="62"/>
      <c r="AL86" t="s">
        <v>167</v>
      </c>
      <c r="AM86" t="s">
        <v>470</v>
      </c>
    </row>
    <row r="87" spans="1:39" x14ac:dyDescent="0.3">
      <c r="A87" s="1" t="str">
        <f>CONCATENATE(Opintojaksot[[#This Row],[Opintojaksokoodi]],Opintojaksot[[#This Row],[Kuvausten kieli]])</f>
        <v>590728ruotsi</v>
      </c>
      <c r="B87">
        <v>1</v>
      </c>
      <c r="C87">
        <v>1</v>
      </c>
      <c r="D87">
        <v>1</v>
      </c>
      <c r="E87" t="s">
        <v>154</v>
      </c>
      <c r="F87" t="s">
        <v>465</v>
      </c>
      <c r="G87" t="s">
        <v>471</v>
      </c>
      <c r="H87"/>
      <c r="I87"/>
      <c r="J87" t="s">
        <v>412</v>
      </c>
      <c r="K87" t="s">
        <v>412</v>
      </c>
      <c r="L87" t="s">
        <v>412</v>
      </c>
      <c r="M87" t="s">
        <v>187</v>
      </c>
      <c r="N87" t="s">
        <v>159</v>
      </c>
      <c r="O87"/>
      <c r="P87"/>
      <c r="Q87" t="s">
        <v>160</v>
      </c>
      <c r="R87">
        <v>1</v>
      </c>
      <c r="S87" t="s">
        <v>221</v>
      </c>
      <c r="T87" t="s">
        <v>189</v>
      </c>
      <c r="U87"/>
      <c r="V87"/>
      <c r="W87"/>
      <c r="X87"/>
      <c r="Y87"/>
      <c r="Z87"/>
      <c r="AA87"/>
      <c r="AB87"/>
      <c r="AC87" t="s">
        <v>225</v>
      </c>
      <c r="AD87"/>
      <c r="AE87" t="s">
        <v>26</v>
      </c>
      <c r="AF87" t="s">
        <v>163</v>
      </c>
      <c r="AG87" t="s">
        <v>195</v>
      </c>
      <c r="AH87" t="s">
        <v>170</v>
      </c>
      <c r="AI87" t="s">
        <v>166</v>
      </c>
      <c r="AJ87" s="62">
        <v>45139</v>
      </c>
      <c r="AK87" s="62"/>
      <c r="AL87" t="s">
        <v>167</v>
      </c>
      <c r="AM87" t="s">
        <v>470</v>
      </c>
    </row>
    <row r="88" spans="1:39" x14ac:dyDescent="0.3">
      <c r="A88" s="1" t="str">
        <f>CONCATENATE(Opintojaksot[[#This Row],[Opintojaksokoodi]],Opintojaksot[[#This Row],[Kuvausten kieli]])</f>
        <v>590728englanti</v>
      </c>
      <c r="B88">
        <v>1</v>
      </c>
      <c r="C88">
        <v>1</v>
      </c>
      <c r="D88">
        <v>1</v>
      </c>
      <c r="E88" t="s">
        <v>154</v>
      </c>
      <c r="F88" t="s">
        <v>465</v>
      </c>
      <c r="G88" t="s">
        <v>472</v>
      </c>
      <c r="H88"/>
      <c r="I88"/>
      <c r="J88" t="s">
        <v>412</v>
      </c>
      <c r="K88" t="s">
        <v>412</v>
      </c>
      <c r="L88" t="s">
        <v>412</v>
      </c>
      <c r="M88" t="s">
        <v>187</v>
      </c>
      <c r="N88" t="s">
        <v>159</v>
      </c>
      <c r="O88"/>
      <c r="P88"/>
      <c r="Q88" t="s">
        <v>160</v>
      </c>
      <c r="R88">
        <v>1</v>
      </c>
      <c r="S88" t="s">
        <v>221</v>
      </c>
      <c r="T88" t="s">
        <v>189</v>
      </c>
      <c r="U88"/>
      <c r="V88"/>
      <c r="W88"/>
      <c r="X88"/>
      <c r="Y88"/>
      <c r="Z88"/>
      <c r="AA88"/>
      <c r="AB88"/>
      <c r="AC88" t="s">
        <v>225</v>
      </c>
      <c r="AD88"/>
      <c r="AE88" t="s">
        <v>26</v>
      </c>
      <c r="AF88" t="s">
        <v>163</v>
      </c>
      <c r="AG88" t="s">
        <v>195</v>
      </c>
      <c r="AH88" t="s">
        <v>172</v>
      </c>
      <c r="AI88" t="s">
        <v>166</v>
      </c>
      <c r="AJ88" s="62">
        <v>45139</v>
      </c>
      <c r="AK88" s="62"/>
      <c r="AL88" t="s">
        <v>167</v>
      </c>
      <c r="AM88" t="s">
        <v>470</v>
      </c>
    </row>
    <row r="89" spans="1:39" x14ac:dyDescent="0.3">
      <c r="A89" s="1" t="str">
        <f>CONCATENATE(Opintojaksot[[#This Row],[Opintojaksokoodi]],Opintojaksot[[#This Row],[Kuvausten kieli]])</f>
        <v>590729suomi</v>
      </c>
      <c r="B89">
        <v>1</v>
      </c>
      <c r="C89">
        <v>1</v>
      </c>
      <c r="D89">
        <v>1</v>
      </c>
      <c r="E89" t="s">
        <v>154</v>
      </c>
      <c r="F89" t="s">
        <v>473</v>
      </c>
      <c r="G89" t="s">
        <v>474</v>
      </c>
      <c r="H89"/>
      <c r="I89"/>
      <c r="J89" t="s">
        <v>412</v>
      </c>
      <c r="K89" t="s">
        <v>412</v>
      </c>
      <c r="L89" t="s">
        <v>412</v>
      </c>
      <c r="M89" t="s">
        <v>187</v>
      </c>
      <c r="N89" t="s">
        <v>159</v>
      </c>
      <c r="O89"/>
      <c r="P89"/>
      <c r="Q89" t="s">
        <v>160</v>
      </c>
      <c r="R89">
        <v>1</v>
      </c>
      <c r="S89" t="s">
        <v>41</v>
      </c>
      <c r="T89" t="s">
        <v>189</v>
      </c>
      <c r="U89"/>
      <c r="V89"/>
      <c r="W89" t="s">
        <v>475</v>
      </c>
      <c r="X89"/>
      <c r="Y89"/>
      <c r="Z89"/>
      <c r="AA89" t="s">
        <v>476</v>
      </c>
      <c r="AB89" t="s">
        <v>477</v>
      </c>
      <c r="AC89" t="s">
        <v>225</v>
      </c>
      <c r="AD89" t="s">
        <v>478</v>
      </c>
      <c r="AE89" t="s">
        <v>26</v>
      </c>
      <c r="AF89" t="s">
        <v>163</v>
      </c>
      <c r="AG89" t="s">
        <v>195</v>
      </c>
      <c r="AH89" t="s">
        <v>165</v>
      </c>
      <c r="AI89" t="s">
        <v>166</v>
      </c>
      <c r="AJ89" s="62">
        <v>45139</v>
      </c>
      <c r="AK89" s="62"/>
      <c r="AL89" t="s">
        <v>167</v>
      </c>
      <c r="AM89" t="s">
        <v>479</v>
      </c>
    </row>
    <row r="90" spans="1:39" x14ac:dyDescent="0.3">
      <c r="A90" s="1" t="str">
        <f>CONCATENATE(Opintojaksot[[#This Row],[Opintojaksokoodi]],Opintojaksot[[#This Row],[Kuvausten kieli]])</f>
        <v>590729ruotsi</v>
      </c>
      <c r="B90">
        <v>1</v>
      </c>
      <c r="C90">
        <v>1</v>
      </c>
      <c r="D90">
        <v>1</v>
      </c>
      <c r="E90" t="s">
        <v>154</v>
      </c>
      <c r="F90" t="s">
        <v>473</v>
      </c>
      <c r="G90" t="s">
        <v>480</v>
      </c>
      <c r="H90"/>
      <c r="I90"/>
      <c r="J90" t="s">
        <v>412</v>
      </c>
      <c r="K90" t="s">
        <v>412</v>
      </c>
      <c r="L90" t="s">
        <v>412</v>
      </c>
      <c r="M90" t="s">
        <v>187</v>
      </c>
      <c r="N90" t="s">
        <v>159</v>
      </c>
      <c r="O90"/>
      <c r="P90"/>
      <c r="Q90" t="s">
        <v>160</v>
      </c>
      <c r="R90">
        <v>1</v>
      </c>
      <c r="S90" t="s">
        <v>41</v>
      </c>
      <c r="T90" t="s">
        <v>189</v>
      </c>
      <c r="U90"/>
      <c r="V90"/>
      <c r="W90" t="s">
        <v>481</v>
      </c>
      <c r="X90"/>
      <c r="Y90"/>
      <c r="Z90"/>
      <c r="AA90"/>
      <c r="AB90"/>
      <c r="AC90" t="s">
        <v>225</v>
      </c>
      <c r="AD90"/>
      <c r="AE90" t="s">
        <v>26</v>
      </c>
      <c r="AF90" t="s">
        <v>163</v>
      </c>
      <c r="AG90" t="s">
        <v>195</v>
      </c>
      <c r="AH90" t="s">
        <v>170</v>
      </c>
      <c r="AI90" t="s">
        <v>166</v>
      </c>
      <c r="AJ90" s="62">
        <v>45139</v>
      </c>
      <c r="AK90" s="62"/>
      <c r="AL90" t="s">
        <v>167</v>
      </c>
      <c r="AM90" t="s">
        <v>479</v>
      </c>
    </row>
    <row r="91" spans="1:39" x14ac:dyDescent="0.3">
      <c r="A91" s="1" t="str">
        <f>CONCATENATE(Opintojaksot[[#This Row],[Opintojaksokoodi]],Opintojaksot[[#This Row],[Kuvausten kieli]])</f>
        <v>590729englanti</v>
      </c>
      <c r="B91">
        <v>1</v>
      </c>
      <c r="C91">
        <v>1</v>
      </c>
      <c r="D91">
        <v>1</v>
      </c>
      <c r="E91" t="s">
        <v>154</v>
      </c>
      <c r="F91" t="s">
        <v>473</v>
      </c>
      <c r="G91" t="s">
        <v>482</v>
      </c>
      <c r="H91"/>
      <c r="I91"/>
      <c r="J91" t="s">
        <v>412</v>
      </c>
      <c r="K91" t="s">
        <v>412</v>
      </c>
      <c r="L91" t="s">
        <v>412</v>
      </c>
      <c r="M91" t="s">
        <v>187</v>
      </c>
      <c r="N91" t="s">
        <v>159</v>
      </c>
      <c r="O91"/>
      <c r="P91"/>
      <c r="Q91" t="s">
        <v>160</v>
      </c>
      <c r="R91">
        <v>1</v>
      </c>
      <c r="S91" t="s">
        <v>41</v>
      </c>
      <c r="T91" t="s">
        <v>189</v>
      </c>
      <c r="U91"/>
      <c r="V91"/>
      <c r="W91" t="s">
        <v>483</v>
      </c>
      <c r="X91"/>
      <c r="Y91"/>
      <c r="Z91"/>
      <c r="AA91" t="s">
        <v>484</v>
      </c>
      <c r="AB91" t="s">
        <v>485</v>
      </c>
      <c r="AC91" t="s">
        <v>225</v>
      </c>
      <c r="AD91" t="s">
        <v>486</v>
      </c>
      <c r="AE91" t="s">
        <v>26</v>
      </c>
      <c r="AF91" t="s">
        <v>163</v>
      </c>
      <c r="AG91" t="s">
        <v>195</v>
      </c>
      <c r="AH91" t="s">
        <v>172</v>
      </c>
      <c r="AI91" t="s">
        <v>166</v>
      </c>
      <c r="AJ91" s="62">
        <v>45139</v>
      </c>
      <c r="AK91" s="62"/>
      <c r="AL91" t="s">
        <v>167</v>
      </c>
      <c r="AM91" t="s">
        <v>479</v>
      </c>
    </row>
    <row r="92" spans="1:39" x14ac:dyDescent="0.3">
      <c r="A92" s="1" t="str">
        <f>CONCATENATE(Opintojaksot[[#This Row],[Opintojaksokoodi]],Opintojaksot[[#This Row],[Kuvausten kieli]])</f>
        <v>590730suomi</v>
      </c>
      <c r="B92">
        <v>1</v>
      </c>
      <c r="C92">
        <v>1</v>
      </c>
      <c r="D92">
        <v>1</v>
      </c>
      <c r="E92" t="s">
        <v>154</v>
      </c>
      <c r="F92" t="s">
        <v>487</v>
      </c>
      <c r="G92" t="s">
        <v>488</v>
      </c>
      <c r="H92"/>
      <c r="I92"/>
      <c r="J92" t="s">
        <v>205</v>
      </c>
      <c r="K92" t="s">
        <v>205</v>
      </c>
      <c r="L92" t="s">
        <v>205</v>
      </c>
      <c r="M92" t="s">
        <v>187</v>
      </c>
      <c r="N92" t="s">
        <v>159</v>
      </c>
      <c r="O92"/>
      <c r="P92"/>
      <c r="Q92" t="s">
        <v>160</v>
      </c>
      <c r="R92">
        <v>1</v>
      </c>
      <c r="S92" t="s">
        <v>41</v>
      </c>
      <c r="T92" t="s">
        <v>189</v>
      </c>
      <c r="U92"/>
      <c r="V92"/>
      <c r="W92" t="s">
        <v>489</v>
      </c>
      <c r="X92"/>
      <c r="Y92"/>
      <c r="Z92"/>
      <c r="AA92" t="s">
        <v>490</v>
      </c>
      <c r="AB92" t="s">
        <v>477</v>
      </c>
      <c r="AC92" t="s">
        <v>225</v>
      </c>
      <c r="AD92" t="s">
        <v>491</v>
      </c>
      <c r="AE92" t="s">
        <v>26</v>
      </c>
      <c r="AF92" t="s">
        <v>163</v>
      </c>
      <c r="AG92" t="s">
        <v>195</v>
      </c>
      <c r="AH92" t="s">
        <v>165</v>
      </c>
      <c r="AI92" t="s">
        <v>166</v>
      </c>
      <c r="AJ92" s="62">
        <v>45139</v>
      </c>
      <c r="AK92" s="62"/>
      <c r="AL92" t="s">
        <v>167</v>
      </c>
      <c r="AM92" t="s">
        <v>492</v>
      </c>
    </row>
    <row r="93" spans="1:39" x14ac:dyDescent="0.3">
      <c r="A93" s="1" t="str">
        <f>CONCATENATE(Opintojaksot[[#This Row],[Opintojaksokoodi]],Opintojaksot[[#This Row],[Kuvausten kieli]])</f>
        <v>590730ruotsi</v>
      </c>
      <c r="B93">
        <v>1</v>
      </c>
      <c r="C93">
        <v>1</v>
      </c>
      <c r="D93">
        <v>1</v>
      </c>
      <c r="E93" t="s">
        <v>154</v>
      </c>
      <c r="F93" t="s">
        <v>487</v>
      </c>
      <c r="G93" t="s">
        <v>493</v>
      </c>
      <c r="H93"/>
      <c r="I93"/>
      <c r="J93" t="s">
        <v>205</v>
      </c>
      <c r="K93" t="s">
        <v>205</v>
      </c>
      <c r="L93" t="s">
        <v>205</v>
      </c>
      <c r="M93" t="s">
        <v>187</v>
      </c>
      <c r="N93" t="s">
        <v>159</v>
      </c>
      <c r="O93"/>
      <c r="P93"/>
      <c r="Q93" t="s">
        <v>160</v>
      </c>
      <c r="R93">
        <v>1</v>
      </c>
      <c r="S93" t="s">
        <v>41</v>
      </c>
      <c r="T93" t="s">
        <v>189</v>
      </c>
      <c r="U93"/>
      <c r="V93"/>
      <c r="W93" t="s">
        <v>494</v>
      </c>
      <c r="X93"/>
      <c r="Y93"/>
      <c r="Z93"/>
      <c r="AA93"/>
      <c r="AB93"/>
      <c r="AC93" t="s">
        <v>225</v>
      </c>
      <c r="AD93"/>
      <c r="AE93" t="s">
        <v>26</v>
      </c>
      <c r="AF93" t="s">
        <v>163</v>
      </c>
      <c r="AG93" t="s">
        <v>195</v>
      </c>
      <c r="AH93" t="s">
        <v>170</v>
      </c>
      <c r="AI93" t="s">
        <v>166</v>
      </c>
      <c r="AJ93" s="62">
        <v>45139</v>
      </c>
      <c r="AK93" s="62"/>
      <c r="AL93" t="s">
        <v>167</v>
      </c>
      <c r="AM93" t="s">
        <v>492</v>
      </c>
    </row>
    <row r="94" spans="1:39" x14ac:dyDescent="0.3">
      <c r="A94" s="1" t="str">
        <f>CONCATENATE(Opintojaksot[[#This Row],[Opintojaksokoodi]],Opintojaksot[[#This Row],[Kuvausten kieli]])</f>
        <v>590730englanti</v>
      </c>
      <c r="B94">
        <v>1</v>
      </c>
      <c r="C94">
        <v>1</v>
      </c>
      <c r="D94">
        <v>1</v>
      </c>
      <c r="E94" t="s">
        <v>154</v>
      </c>
      <c r="F94" t="s">
        <v>487</v>
      </c>
      <c r="G94" t="s">
        <v>495</v>
      </c>
      <c r="H94"/>
      <c r="I94"/>
      <c r="J94" t="s">
        <v>205</v>
      </c>
      <c r="K94" t="s">
        <v>205</v>
      </c>
      <c r="L94" t="s">
        <v>205</v>
      </c>
      <c r="M94" t="s">
        <v>187</v>
      </c>
      <c r="N94" t="s">
        <v>159</v>
      </c>
      <c r="O94"/>
      <c r="P94"/>
      <c r="Q94" t="s">
        <v>160</v>
      </c>
      <c r="R94">
        <v>1</v>
      </c>
      <c r="S94" t="s">
        <v>41</v>
      </c>
      <c r="T94" t="s">
        <v>189</v>
      </c>
      <c r="U94"/>
      <c r="V94"/>
      <c r="W94" t="s">
        <v>496</v>
      </c>
      <c r="X94"/>
      <c r="Y94"/>
      <c r="Z94"/>
      <c r="AA94" t="s">
        <v>484</v>
      </c>
      <c r="AB94" t="s">
        <v>485</v>
      </c>
      <c r="AC94" t="s">
        <v>225</v>
      </c>
      <c r="AD94" t="s">
        <v>497</v>
      </c>
      <c r="AE94" t="s">
        <v>26</v>
      </c>
      <c r="AF94" t="s">
        <v>163</v>
      </c>
      <c r="AG94" t="s">
        <v>195</v>
      </c>
      <c r="AH94" t="s">
        <v>172</v>
      </c>
      <c r="AI94" t="s">
        <v>166</v>
      </c>
      <c r="AJ94" s="62">
        <v>45139</v>
      </c>
      <c r="AK94" s="62"/>
      <c r="AL94" t="s">
        <v>167</v>
      </c>
      <c r="AM94" t="s">
        <v>492</v>
      </c>
    </row>
    <row r="95" spans="1:39" x14ac:dyDescent="0.3">
      <c r="A95" s="1" t="str">
        <f>CONCATENATE(Opintojaksot[[#This Row],[Opintojaksokoodi]],Opintojaksot[[#This Row],[Kuvausten kieli]])</f>
        <v>590732suomi</v>
      </c>
      <c r="B95">
        <v>1</v>
      </c>
      <c r="C95">
        <v>1</v>
      </c>
      <c r="D95">
        <v>1</v>
      </c>
      <c r="E95" t="s">
        <v>154</v>
      </c>
      <c r="F95" t="s">
        <v>498</v>
      </c>
      <c r="G95" t="s">
        <v>499</v>
      </c>
      <c r="H95"/>
      <c r="I95"/>
      <c r="J95" t="s">
        <v>205</v>
      </c>
      <c r="K95" t="s">
        <v>205</v>
      </c>
      <c r="L95" t="s">
        <v>205</v>
      </c>
      <c r="M95" t="s">
        <v>187</v>
      </c>
      <c r="N95" t="s">
        <v>159</v>
      </c>
      <c r="O95"/>
      <c r="P95"/>
      <c r="Q95" t="s">
        <v>160</v>
      </c>
      <c r="R95">
        <v>1</v>
      </c>
      <c r="S95" t="s">
        <v>35</v>
      </c>
      <c r="T95" t="s">
        <v>189</v>
      </c>
      <c r="U95"/>
      <c r="V95"/>
      <c r="W95"/>
      <c r="X95"/>
      <c r="Y95"/>
      <c r="Z95"/>
      <c r="AA95" t="s">
        <v>500</v>
      </c>
      <c r="AB95" t="s">
        <v>501</v>
      </c>
      <c r="AC95" t="s">
        <v>162</v>
      </c>
      <c r="AD95" t="s">
        <v>502</v>
      </c>
      <c r="AE95" t="s">
        <v>51</v>
      </c>
      <c r="AF95" t="s">
        <v>194</v>
      </c>
      <c r="AG95" t="s">
        <v>195</v>
      </c>
      <c r="AH95" t="s">
        <v>165</v>
      </c>
      <c r="AI95" t="s">
        <v>166</v>
      </c>
      <c r="AJ95" s="62">
        <v>45139</v>
      </c>
      <c r="AK95" s="62"/>
      <c r="AL95" t="s">
        <v>167</v>
      </c>
      <c r="AM95" t="s">
        <v>503</v>
      </c>
    </row>
    <row r="96" spans="1:39" x14ac:dyDescent="0.3">
      <c r="A96" s="1" t="str">
        <f>CONCATENATE(Opintojaksot[[#This Row],[Opintojaksokoodi]],Opintojaksot[[#This Row],[Kuvausten kieli]])</f>
        <v>590732ruotsi</v>
      </c>
      <c r="B96">
        <v>1</v>
      </c>
      <c r="C96">
        <v>1</v>
      </c>
      <c r="D96">
        <v>1</v>
      </c>
      <c r="E96" t="s">
        <v>154</v>
      </c>
      <c r="F96" t="s">
        <v>498</v>
      </c>
      <c r="G96" t="s">
        <v>504</v>
      </c>
      <c r="H96"/>
      <c r="I96"/>
      <c r="J96" t="s">
        <v>205</v>
      </c>
      <c r="K96" t="s">
        <v>205</v>
      </c>
      <c r="L96" t="s">
        <v>205</v>
      </c>
      <c r="M96" t="s">
        <v>187</v>
      </c>
      <c r="N96" t="s">
        <v>159</v>
      </c>
      <c r="O96"/>
      <c r="P96"/>
      <c r="Q96" t="s">
        <v>160</v>
      </c>
      <c r="R96">
        <v>1</v>
      </c>
      <c r="S96" t="s">
        <v>35</v>
      </c>
      <c r="T96" t="s">
        <v>189</v>
      </c>
      <c r="U96"/>
      <c r="V96"/>
      <c r="W96"/>
      <c r="X96"/>
      <c r="Y96"/>
      <c r="Z96"/>
      <c r="AA96"/>
      <c r="AB96"/>
      <c r="AC96" t="s">
        <v>162</v>
      </c>
      <c r="AD96"/>
      <c r="AE96" t="s">
        <v>51</v>
      </c>
      <c r="AF96" t="s">
        <v>194</v>
      </c>
      <c r="AG96" t="s">
        <v>195</v>
      </c>
      <c r="AH96" t="s">
        <v>170</v>
      </c>
      <c r="AI96" t="s">
        <v>166</v>
      </c>
      <c r="AJ96" s="62">
        <v>45139</v>
      </c>
      <c r="AK96" s="62"/>
      <c r="AL96" t="s">
        <v>167</v>
      </c>
      <c r="AM96" t="s">
        <v>503</v>
      </c>
    </row>
    <row r="97" spans="1:39" x14ac:dyDescent="0.3">
      <c r="A97" s="1" t="str">
        <f>CONCATENATE(Opintojaksot[[#This Row],[Opintojaksokoodi]],Opintojaksot[[#This Row],[Kuvausten kieli]])</f>
        <v>590732englanti</v>
      </c>
      <c r="B97">
        <v>1</v>
      </c>
      <c r="C97">
        <v>1</v>
      </c>
      <c r="D97">
        <v>1</v>
      </c>
      <c r="E97" t="s">
        <v>154</v>
      </c>
      <c r="F97" t="s">
        <v>498</v>
      </c>
      <c r="G97" t="s">
        <v>505</v>
      </c>
      <c r="H97"/>
      <c r="I97"/>
      <c r="J97" t="s">
        <v>205</v>
      </c>
      <c r="K97" t="s">
        <v>205</v>
      </c>
      <c r="L97" t="s">
        <v>205</v>
      </c>
      <c r="M97" t="s">
        <v>187</v>
      </c>
      <c r="N97" t="s">
        <v>159</v>
      </c>
      <c r="O97"/>
      <c r="P97"/>
      <c r="Q97" t="s">
        <v>160</v>
      </c>
      <c r="R97">
        <v>1</v>
      </c>
      <c r="S97" t="s">
        <v>35</v>
      </c>
      <c r="T97" t="s">
        <v>189</v>
      </c>
      <c r="U97"/>
      <c r="V97"/>
      <c r="W97"/>
      <c r="X97"/>
      <c r="Y97"/>
      <c r="Z97"/>
      <c r="AA97"/>
      <c r="AB97"/>
      <c r="AC97" t="s">
        <v>162</v>
      </c>
      <c r="AD97"/>
      <c r="AE97" t="s">
        <v>51</v>
      </c>
      <c r="AF97" t="s">
        <v>194</v>
      </c>
      <c r="AG97" t="s">
        <v>195</v>
      </c>
      <c r="AH97" t="s">
        <v>172</v>
      </c>
      <c r="AI97" t="s">
        <v>166</v>
      </c>
      <c r="AJ97" s="62">
        <v>45139</v>
      </c>
      <c r="AK97" s="62"/>
      <c r="AL97" t="s">
        <v>167</v>
      </c>
      <c r="AM97" t="s">
        <v>503</v>
      </c>
    </row>
    <row r="98" spans="1:39" x14ac:dyDescent="0.3">
      <c r="A98" s="1" t="str">
        <f>CONCATENATE(Opintojaksot[[#This Row],[Opintojaksokoodi]],Opintojaksot[[#This Row],[Kuvausten kieli]])</f>
        <v>590734suomi</v>
      </c>
      <c r="B98">
        <v>1</v>
      </c>
      <c r="C98">
        <v>1</v>
      </c>
      <c r="D98">
        <v>1</v>
      </c>
      <c r="E98" t="s">
        <v>154</v>
      </c>
      <c r="F98" t="s">
        <v>506</v>
      </c>
      <c r="G98" t="s">
        <v>507</v>
      </c>
      <c r="H98" t="s">
        <v>508</v>
      </c>
      <c r="I98"/>
      <c r="J98" t="s">
        <v>205</v>
      </c>
      <c r="K98" t="s">
        <v>205</v>
      </c>
      <c r="L98" t="s">
        <v>205</v>
      </c>
      <c r="M98" t="s">
        <v>187</v>
      </c>
      <c r="N98" t="s">
        <v>159</v>
      </c>
      <c r="O98"/>
      <c r="P98"/>
      <c r="Q98" t="s">
        <v>160</v>
      </c>
      <c r="R98">
        <v>1</v>
      </c>
      <c r="S98" t="s">
        <v>35</v>
      </c>
      <c r="T98" t="s">
        <v>189</v>
      </c>
      <c r="U98"/>
      <c r="V98"/>
      <c r="W98" t="s">
        <v>509</v>
      </c>
      <c r="X98"/>
      <c r="Y98"/>
      <c r="Z98"/>
      <c r="AA98" t="s">
        <v>510</v>
      </c>
      <c r="AB98" t="s">
        <v>511</v>
      </c>
      <c r="AC98" t="s">
        <v>162</v>
      </c>
      <c r="AD98" t="s">
        <v>512</v>
      </c>
      <c r="AE98" t="s">
        <v>26</v>
      </c>
      <c r="AF98" t="s">
        <v>163</v>
      </c>
      <c r="AG98" t="s">
        <v>195</v>
      </c>
      <c r="AH98" t="s">
        <v>165</v>
      </c>
      <c r="AI98" t="s">
        <v>166</v>
      </c>
      <c r="AJ98" s="62">
        <v>45139</v>
      </c>
      <c r="AK98" s="62"/>
      <c r="AL98" t="s">
        <v>167</v>
      </c>
      <c r="AM98" t="s">
        <v>513</v>
      </c>
    </row>
    <row r="99" spans="1:39" x14ac:dyDescent="0.3">
      <c r="A99" s="1" t="str">
        <f>CONCATENATE(Opintojaksot[[#This Row],[Opintojaksokoodi]],Opintojaksot[[#This Row],[Kuvausten kieli]])</f>
        <v>590734ruotsi</v>
      </c>
      <c r="B99">
        <v>1</v>
      </c>
      <c r="C99">
        <v>1</v>
      </c>
      <c r="D99">
        <v>1</v>
      </c>
      <c r="E99" t="s">
        <v>154</v>
      </c>
      <c r="F99" t="s">
        <v>506</v>
      </c>
      <c r="G99" t="s">
        <v>514</v>
      </c>
      <c r="H99"/>
      <c r="I99"/>
      <c r="J99" t="s">
        <v>205</v>
      </c>
      <c r="K99" t="s">
        <v>205</v>
      </c>
      <c r="L99" t="s">
        <v>205</v>
      </c>
      <c r="M99" t="s">
        <v>187</v>
      </c>
      <c r="N99" t="s">
        <v>159</v>
      </c>
      <c r="O99"/>
      <c r="P99"/>
      <c r="Q99" t="s">
        <v>160</v>
      </c>
      <c r="R99">
        <v>1</v>
      </c>
      <c r="S99" t="s">
        <v>35</v>
      </c>
      <c r="T99" t="s">
        <v>189</v>
      </c>
      <c r="U99"/>
      <c r="V99"/>
      <c r="W99" t="s">
        <v>515</v>
      </c>
      <c r="X99"/>
      <c r="Y99"/>
      <c r="Z99"/>
      <c r="AA99"/>
      <c r="AB99"/>
      <c r="AC99" t="s">
        <v>162</v>
      </c>
      <c r="AD99"/>
      <c r="AE99" t="s">
        <v>26</v>
      </c>
      <c r="AF99" t="s">
        <v>163</v>
      </c>
      <c r="AG99" t="s">
        <v>195</v>
      </c>
      <c r="AH99" t="s">
        <v>170</v>
      </c>
      <c r="AI99" t="s">
        <v>166</v>
      </c>
      <c r="AJ99" s="62">
        <v>45139</v>
      </c>
      <c r="AK99" s="62"/>
      <c r="AL99" t="s">
        <v>167</v>
      </c>
      <c r="AM99" t="s">
        <v>513</v>
      </c>
    </row>
    <row r="100" spans="1:39" x14ac:dyDescent="0.3">
      <c r="A100" s="1" t="str">
        <f>CONCATENATE(Opintojaksot[[#This Row],[Opintojaksokoodi]],Opintojaksot[[#This Row],[Kuvausten kieli]])</f>
        <v>590734englanti</v>
      </c>
      <c r="B100">
        <v>1</v>
      </c>
      <c r="C100">
        <v>1</v>
      </c>
      <c r="D100">
        <v>1</v>
      </c>
      <c r="E100" t="s">
        <v>154</v>
      </c>
      <c r="F100" t="s">
        <v>506</v>
      </c>
      <c r="G100" t="s">
        <v>516</v>
      </c>
      <c r="H100"/>
      <c r="I100"/>
      <c r="J100" t="s">
        <v>205</v>
      </c>
      <c r="K100" t="s">
        <v>205</v>
      </c>
      <c r="L100" t="s">
        <v>205</v>
      </c>
      <c r="M100" t="s">
        <v>187</v>
      </c>
      <c r="N100" t="s">
        <v>159</v>
      </c>
      <c r="O100"/>
      <c r="P100"/>
      <c r="Q100" t="s">
        <v>160</v>
      </c>
      <c r="R100">
        <v>1</v>
      </c>
      <c r="S100" t="s">
        <v>35</v>
      </c>
      <c r="T100" t="s">
        <v>189</v>
      </c>
      <c r="U100"/>
      <c r="V100"/>
      <c r="W100" t="s">
        <v>517</v>
      </c>
      <c r="X100"/>
      <c r="Y100"/>
      <c r="Z100"/>
      <c r="AA100" t="s">
        <v>518</v>
      </c>
      <c r="AB100" t="s">
        <v>519</v>
      </c>
      <c r="AC100" t="s">
        <v>162</v>
      </c>
      <c r="AD100" t="s">
        <v>520</v>
      </c>
      <c r="AE100" t="s">
        <v>26</v>
      </c>
      <c r="AF100" t="s">
        <v>163</v>
      </c>
      <c r="AG100" t="s">
        <v>195</v>
      </c>
      <c r="AH100" t="s">
        <v>172</v>
      </c>
      <c r="AI100" t="s">
        <v>166</v>
      </c>
      <c r="AJ100" s="62">
        <v>45139</v>
      </c>
      <c r="AK100" s="62"/>
      <c r="AL100" t="s">
        <v>167</v>
      </c>
      <c r="AM100" t="s">
        <v>513</v>
      </c>
    </row>
    <row r="101" spans="1:39" x14ac:dyDescent="0.3">
      <c r="A101" s="1" t="str">
        <f>CONCATENATE(Opintojaksot[[#This Row],[Opintojaksokoodi]],Opintojaksot[[#This Row],[Kuvausten kieli]])</f>
        <v>590735suomi</v>
      </c>
      <c r="B101">
        <v>1</v>
      </c>
      <c r="C101">
        <v>1</v>
      </c>
      <c r="D101">
        <v>1</v>
      </c>
      <c r="E101" t="s">
        <v>154</v>
      </c>
      <c r="F101" t="s">
        <v>521</v>
      </c>
      <c r="G101" t="s">
        <v>522</v>
      </c>
      <c r="H101"/>
      <c r="I101"/>
      <c r="J101" t="s">
        <v>266</v>
      </c>
      <c r="K101" t="s">
        <v>266</v>
      </c>
      <c r="L101" t="s">
        <v>266</v>
      </c>
      <c r="M101" t="s">
        <v>187</v>
      </c>
      <c r="N101" t="s">
        <v>159</v>
      </c>
      <c r="O101"/>
      <c r="P101"/>
      <c r="Q101" t="s">
        <v>160</v>
      </c>
      <c r="R101">
        <v>1</v>
      </c>
      <c r="S101" t="s">
        <v>35</v>
      </c>
      <c r="T101" t="s">
        <v>189</v>
      </c>
      <c r="U101"/>
      <c r="V101"/>
      <c r="W101"/>
      <c r="X101"/>
      <c r="Y101"/>
      <c r="Z101"/>
      <c r="AA101" t="s">
        <v>523</v>
      </c>
      <c r="AB101" t="s">
        <v>524</v>
      </c>
      <c r="AC101" t="s">
        <v>162</v>
      </c>
      <c r="AD101" t="s">
        <v>525</v>
      </c>
      <c r="AE101" t="s">
        <v>51</v>
      </c>
      <c r="AF101" t="s">
        <v>254</v>
      </c>
      <c r="AG101" t="s">
        <v>195</v>
      </c>
      <c r="AH101" t="s">
        <v>165</v>
      </c>
      <c r="AI101" t="s">
        <v>166</v>
      </c>
      <c r="AJ101" s="62">
        <v>45139</v>
      </c>
      <c r="AK101" s="62"/>
      <c r="AL101" t="s">
        <v>167</v>
      </c>
      <c r="AM101" t="s">
        <v>526</v>
      </c>
    </row>
    <row r="102" spans="1:39" x14ac:dyDescent="0.3">
      <c r="A102" s="1" t="str">
        <f>CONCATENATE(Opintojaksot[[#This Row],[Opintojaksokoodi]],Opintojaksot[[#This Row],[Kuvausten kieli]])</f>
        <v>590735ruotsi</v>
      </c>
      <c r="B102">
        <v>1</v>
      </c>
      <c r="C102">
        <v>1</v>
      </c>
      <c r="D102">
        <v>1</v>
      </c>
      <c r="E102" t="s">
        <v>154</v>
      </c>
      <c r="F102" t="s">
        <v>521</v>
      </c>
      <c r="G102" t="s">
        <v>527</v>
      </c>
      <c r="H102"/>
      <c r="I102"/>
      <c r="J102" t="s">
        <v>266</v>
      </c>
      <c r="K102" t="s">
        <v>266</v>
      </c>
      <c r="L102" t="s">
        <v>266</v>
      </c>
      <c r="M102" t="s">
        <v>187</v>
      </c>
      <c r="N102" t="s">
        <v>159</v>
      </c>
      <c r="O102"/>
      <c r="P102"/>
      <c r="Q102" t="s">
        <v>160</v>
      </c>
      <c r="R102">
        <v>1</v>
      </c>
      <c r="S102" t="s">
        <v>35</v>
      </c>
      <c r="T102" t="s">
        <v>189</v>
      </c>
      <c r="U102"/>
      <c r="V102"/>
      <c r="W102"/>
      <c r="X102"/>
      <c r="Y102"/>
      <c r="Z102"/>
      <c r="AA102"/>
      <c r="AB102"/>
      <c r="AC102" t="s">
        <v>162</v>
      </c>
      <c r="AD102"/>
      <c r="AE102" t="s">
        <v>51</v>
      </c>
      <c r="AF102" t="s">
        <v>254</v>
      </c>
      <c r="AG102" t="s">
        <v>195</v>
      </c>
      <c r="AH102" t="s">
        <v>170</v>
      </c>
      <c r="AI102" t="s">
        <v>166</v>
      </c>
      <c r="AJ102" s="62">
        <v>45139</v>
      </c>
      <c r="AK102" s="62"/>
      <c r="AL102" t="s">
        <v>167</v>
      </c>
      <c r="AM102" t="s">
        <v>526</v>
      </c>
    </row>
    <row r="103" spans="1:39" x14ac:dyDescent="0.3">
      <c r="A103" s="1" t="str">
        <f>CONCATENATE(Opintojaksot[[#This Row],[Opintojaksokoodi]],Opintojaksot[[#This Row],[Kuvausten kieli]])</f>
        <v>590735englanti</v>
      </c>
      <c r="B103">
        <v>1</v>
      </c>
      <c r="C103">
        <v>1</v>
      </c>
      <c r="D103">
        <v>1</v>
      </c>
      <c r="E103" t="s">
        <v>154</v>
      </c>
      <c r="F103" t="s">
        <v>521</v>
      </c>
      <c r="G103" t="s">
        <v>528</v>
      </c>
      <c r="H103"/>
      <c r="I103"/>
      <c r="J103" t="s">
        <v>266</v>
      </c>
      <c r="K103" t="s">
        <v>266</v>
      </c>
      <c r="L103" t="s">
        <v>266</v>
      </c>
      <c r="M103" t="s">
        <v>187</v>
      </c>
      <c r="N103" t="s">
        <v>159</v>
      </c>
      <c r="O103"/>
      <c r="P103"/>
      <c r="Q103" t="s">
        <v>160</v>
      </c>
      <c r="R103">
        <v>1</v>
      </c>
      <c r="S103" t="s">
        <v>35</v>
      </c>
      <c r="T103" t="s">
        <v>189</v>
      </c>
      <c r="U103"/>
      <c r="V103"/>
      <c r="W103"/>
      <c r="X103"/>
      <c r="Y103"/>
      <c r="Z103"/>
      <c r="AA103"/>
      <c r="AB103"/>
      <c r="AC103" t="s">
        <v>162</v>
      </c>
      <c r="AD103"/>
      <c r="AE103" t="s">
        <v>51</v>
      </c>
      <c r="AF103" t="s">
        <v>254</v>
      </c>
      <c r="AG103" t="s">
        <v>195</v>
      </c>
      <c r="AH103" t="s">
        <v>172</v>
      </c>
      <c r="AI103" t="s">
        <v>166</v>
      </c>
      <c r="AJ103" s="62">
        <v>45139</v>
      </c>
      <c r="AK103" s="62"/>
      <c r="AL103" t="s">
        <v>167</v>
      </c>
      <c r="AM103" t="s">
        <v>526</v>
      </c>
    </row>
    <row r="104" spans="1:39" x14ac:dyDescent="0.3">
      <c r="A104" s="1" t="str">
        <f>CONCATENATE(Opintojaksot[[#This Row],[Opintojaksokoodi]],Opintojaksot[[#This Row],[Kuvausten kieli]])</f>
        <v>590740suomi</v>
      </c>
      <c r="B104">
        <v>1</v>
      </c>
      <c r="C104">
        <v>1</v>
      </c>
      <c r="D104">
        <v>1</v>
      </c>
      <c r="E104" t="s">
        <v>154</v>
      </c>
      <c r="F104" t="s">
        <v>529</v>
      </c>
      <c r="G104" t="s">
        <v>530</v>
      </c>
      <c r="H104"/>
      <c r="I104"/>
      <c r="J104" t="s">
        <v>220</v>
      </c>
      <c r="K104" t="s">
        <v>531</v>
      </c>
      <c r="L104" t="s">
        <v>532</v>
      </c>
      <c r="M104" t="s">
        <v>187</v>
      </c>
      <c r="N104" t="s">
        <v>159</v>
      </c>
      <c r="O104"/>
      <c r="P104"/>
      <c r="Q104" t="s">
        <v>160</v>
      </c>
      <c r="R104">
        <v>1</v>
      </c>
      <c r="S104" t="s">
        <v>206</v>
      </c>
      <c r="T104" t="s">
        <v>533</v>
      </c>
      <c r="U104"/>
      <c r="V104"/>
      <c r="W104"/>
      <c r="X104"/>
      <c r="Y104"/>
      <c r="Z104"/>
      <c r="AA104"/>
      <c r="AB104"/>
      <c r="AC104" t="s">
        <v>225</v>
      </c>
      <c r="AD104"/>
      <c r="AE104" t="s">
        <v>26</v>
      </c>
      <c r="AF104" t="s">
        <v>194</v>
      </c>
      <c r="AG104" t="s">
        <v>195</v>
      </c>
      <c r="AH104" t="s">
        <v>165</v>
      </c>
      <c r="AI104" t="s">
        <v>166</v>
      </c>
      <c r="AJ104" s="62">
        <v>44409</v>
      </c>
      <c r="AK104" s="62"/>
      <c r="AL104" t="s">
        <v>167</v>
      </c>
      <c r="AM104" t="s">
        <v>534</v>
      </c>
    </row>
    <row r="105" spans="1:39" x14ac:dyDescent="0.3">
      <c r="A105" s="1" t="str">
        <f>CONCATENATE(Opintojaksot[[#This Row],[Opintojaksokoodi]],Opintojaksot[[#This Row],[Kuvausten kieli]])</f>
        <v>590740ruotsi</v>
      </c>
      <c r="B105">
        <v>1</v>
      </c>
      <c r="C105">
        <v>1</v>
      </c>
      <c r="D105">
        <v>1</v>
      </c>
      <c r="E105" t="s">
        <v>154</v>
      </c>
      <c r="F105" t="s">
        <v>529</v>
      </c>
      <c r="G105" t="s">
        <v>535</v>
      </c>
      <c r="H105"/>
      <c r="I105"/>
      <c r="J105" t="s">
        <v>220</v>
      </c>
      <c r="K105" t="s">
        <v>531</v>
      </c>
      <c r="L105" t="s">
        <v>532</v>
      </c>
      <c r="M105" t="s">
        <v>187</v>
      </c>
      <c r="N105" t="s">
        <v>159</v>
      </c>
      <c r="O105"/>
      <c r="P105"/>
      <c r="Q105" t="s">
        <v>160</v>
      </c>
      <c r="R105">
        <v>1</v>
      </c>
      <c r="S105" t="s">
        <v>206</v>
      </c>
      <c r="T105" t="s">
        <v>533</v>
      </c>
      <c r="U105"/>
      <c r="V105"/>
      <c r="W105"/>
      <c r="X105"/>
      <c r="Y105"/>
      <c r="Z105"/>
      <c r="AA105"/>
      <c r="AB105"/>
      <c r="AC105" t="s">
        <v>225</v>
      </c>
      <c r="AD105"/>
      <c r="AE105" t="s">
        <v>26</v>
      </c>
      <c r="AF105" t="s">
        <v>194</v>
      </c>
      <c r="AG105" t="s">
        <v>195</v>
      </c>
      <c r="AH105" t="s">
        <v>170</v>
      </c>
      <c r="AI105" t="s">
        <v>166</v>
      </c>
      <c r="AJ105" s="62">
        <v>44409</v>
      </c>
      <c r="AK105" s="62"/>
      <c r="AL105" t="s">
        <v>167</v>
      </c>
      <c r="AM105" t="s">
        <v>534</v>
      </c>
    </row>
    <row r="106" spans="1:39" x14ac:dyDescent="0.3">
      <c r="A106" s="1" t="str">
        <f>CONCATENATE(Opintojaksot[[#This Row],[Opintojaksokoodi]],Opintojaksot[[#This Row],[Kuvausten kieli]])</f>
        <v>590740englanti</v>
      </c>
      <c r="B106">
        <v>1</v>
      </c>
      <c r="C106">
        <v>1</v>
      </c>
      <c r="D106">
        <v>1</v>
      </c>
      <c r="E106" t="s">
        <v>154</v>
      </c>
      <c r="F106" t="s">
        <v>529</v>
      </c>
      <c r="G106" t="s">
        <v>536</v>
      </c>
      <c r="H106"/>
      <c r="I106"/>
      <c r="J106" t="s">
        <v>220</v>
      </c>
      <c r="K106" t="s">
        <v>531</v>
      </c>
      <c r="L106" t="s">
        <v>532</v>
      </c>
      <c r="M106" t="s">
        <v>187</v>
      </c>
      <c r="N106" t="s">
        <v>159</v>
      </c>
      <c r="O106"/>
      <c r="P106"/>
      <c r="Q106" t="s">
        <v>160</v>
      </c>
      <c r="R106">
        <v>1</v>
      </c>
      <c r="S106" t="s">
        <v>206</v>
      </c>
      <c r="T106" t="s">
        <v>533</v>
      </c>
      <c r="U106"/>
      <c r="V106"/>
      <c r="W106"/>
      <c r="X106"/>
      <c r="Y106"/>
      <c r="Z106"/>
      <c r="AA106"/>
      <c r="AB106"/>
      <c r="AC106" t="s">
        <v>225</v>
      </c>
      <c r="AD106"/>
      <c r="AE106" t="s">
        <v>26</v>
      </c>
      <c r="AF106" t="s">
        <v>194</v>
      </c>
      <c r="AG106" t="s">
        <v>195</v>
      </c>
      <c r="AH106" t="s">
        <v>172</v>
      </c>
      <c r="AI106" t="s">
        <v>166</v>
      </c>
      <c r="AJ106" s="62">
        <v>44409</v>
      </c>
      <c r="AK106" s="62"/>
      <c r="AL106" t="s">
        <v>167</v>
      </c>
      <c r="AM106" t="s">
        <v>534</v>
      </c>
    </row>
    <row r="107" spans="1:39" x14ac:dyDescent="0.3">
      <c r="A107" s="1" t="str">
        <f>CONCATENATE(Opintojaksot[[#This Row],[Opintojaksokoodi]],Opintojaksot[[#This Row],[Kuvausten kieli]])</f>
        <v>590741suomi</v>
      </c>
      <c r="B107">
        <v>1</v>
      </c>
      <c r="C107">
        <v>1</v>
      </c>
      <c r="D107">
        <v>1</v>
      </c>
      <c r="E107" t="s">
        <v>154</v>
      </c>
      <c r="F107" t="s">
        <v>537</v>
      </c>
      <c r="G107" t="s">
        <v>538</v>
      </c>
      <c r="H107"/>
      <c r="I107"/>
      <c r="J107" t="s">
        <v>220</v>
      </c>
      <c r="K107" t="s">
        <v>531</v>
      </c>
      <c r="L107" t="s">
        <v>532</v>
      </c>
      <c r="M107" t="s">
        <v>187</v>
      </c>
      <c r="N107" t="s">
        <v>159</v>
      </c>
      <c r="O107"/>
      <c r="P107"/>
      <c r="Q107" t="s">
        <v>160</v>
      </c>
      <c r="R107">
        <v>1</v>
      </c>
      <c r="S107" t="s">
        <v>206</v>
      </c>
      <c r="T107" t="s">
        <v>533</v>
      </c>
      <c r="U107"/>
      <c r="V107"/>
      <c r="W107"/>
      <c r="X107"/>
      <c r="Y107"/>
      <c r="Z107"/>
      <c r="AA107"/>
      <c r="AB107"/>
      <c r="AC107" t="s">
        <v>225</v>
      </c>
      <c r="AD107"/>
      <c r="AE107" t="s">
        <v>26</v>
      </c>
      <c r="AF107" t="s">
        <v>194</v>
      </c>
      <c r="AG107" t="s">
        <v>195</v>
      </c>
      <c r="AH107" t="s">
        <v>165</v>
      </c>
      <c r="AI107" t="s">
        <v>166</v>
      </c>
      <c r="AJ107" s="62">
        <v>44409</v>
      </c>
      <c r="AK107" s="62"/>
      <c r="AL107" t="s">
        <v>167</v>
      </c>
      <c r="AM107" t="s">
        <v>539</v>
      </c>
    </row>
    <row r="108" spans="1:39" x14ac:dyDescent="0.3">
      <c r="A108" s="1" t="str">
        <f>CONCATENATE(Opintojaksot[[#This Row],[Opintojaksokoodi]],Opintojaksot[[#This Row],[Kuvausten kieli]])</f>
        <v>590741ruotsi</v>
      </c>
      <c r="B108">
        <v>1</v>
      </c>
      <c r="C108">
        <v>1</v>
      </c>
      <c r="D108">
        <v>1</v>
      </c>
      <c r="E108" t="s">
        <v>154</v>
      </c>
      <c r="F108" t="s">
        <v>537</v>
      </c>
      <c r="G108" t="s">
        <v>540</v>
      </c>
      <c r="H108"/>
      <c r="I108"/>
      <c r="J108" t="s">
        <v>220</v>
      </c>
      <c r="K108" t="s">
        <v>531</v>
      </c>
      <c r="L108" t="s">
        <v>532</v>
      </c>
      <c r="M108" t="s">
        <v>187</v>
      </c>
      <c r="N108" t="s">
        <v>159</v>
      </c>
      <c r="O108"/>
      <c r="P108"/>
      <c r="Q108" t="s">
        <v>160</v>
      </c>
      <c r="R108">
        <v>1</v>
      </c>
      <c r="S108" t="s">
        <v>206</v>
      </c>
      <c r="T108" t="s">
        <v>533</v>
      </c>
      <c r="U108"/>
      <c r="V108"/>
      <c r="W108"/>
      <c r="X108"/>
      <c r="Y108"/>
      <c r="Z108"/>
      <c r="AA108"/>
      <c r="AB108"/>
      <c r="AC108" t="s">
        <v>225</v>
      </c>
      <c r="AD108"/>
      <c r="AE108" t="s">
        <v>26</v>
      </c>
      <c r="AF108" t="s">
        <v>194</v>
      </c>
      <c r="AG108" t="s">
        <v>195</v>
      </c>
      <c r="AH108" t="s">
        <v>170</v>
      </c>
      <c r="AI108" t="s">
        <v>166</v>
      </c>
      <c r="AJ108" s="62">
        <v>44409</v>
      </c>
      <c r="AK108" s="62"/>
      <c r="AL108" t="s">
        <v>167</v>
      </c>
      <c r="AM108" t="s">
        <v>539</v>
      </c>
    </row>
    <row r="109" spans="1:39" x14ac:dyDescent="0.3">
      <c r="A109" s="1" t="str">
        <f>CONCATENATE(Opintojaksot[[#This Row],[Opintojaksokoodi]],Opintojaksot[[#This Row],[Kuvausten kieli]])</f>
        <v>590741englanti</v>
      </c>
      <c r="B109">
        <v>1</v>
      </c>
      <c r="C109">
        <v>1</v>
      </c>
      <c r="D109">
        <v>1</v>
      </c>
      <c r="E109" t="s">
        <v>154</v>
      </c>
      <c r="F109" t="s">
        <v>537</v>
      </c>
      <c r="G109" t="s">
        <v>541</v>
      </c>
      <c r="H109"/>
      <c r="I109"/>
      <c r="J109" t="s">
        <v>220</v>
      </c>
      <c r="K109" t="s">
        <v>531</v>
      </c>
      <c r="L109" t="s">
        <v>532</v>
      </c>
      <c r="M109" t="s">
        <v>187</v>
      </c>
      <c r="N109" t="s">
        <v>159</v>
      </c>
      <c r="O109"/>
      <c r="P109"/>
      <c r="Q109" t="s">
        <v>160</v>
      </c>
      <c r="R109">
        <v>1</v>
      </c>
      <c r="S109" t="s">
        <v>206</v>
      </c>
      <c r="T109" t="s">
        <v>533</v>
      </c>
      <c r="U109"/>
      <c r="V109"/>
      <c r="W109"/>
      <c r="X109"/>
      <c r="Y109"/>
      <c r="Z109"/>
      <c r="AA109"/>
      <c r="AB109"/>
      <c r="AC109" t="s">
        <v>225</v>
      </c>
      <c r="AD109"/>
      <c r="AE109" t="s">
        <v>26</v>
      </c>
      <c r="AF109" t="s">
        <v>194</v>
      </c>
      <c r="AG109" t="s">
        <v>195</v>
      </c>
      <c r="AH109" t="s">
        <v>172</v>
      </c>
      <c r="AI109" t="s">
        <v>166</v>
      </c>
      <c r="AJ109" s="62">
        <v>44409</v>
      </c>
      <c r="AK109" s="62"/>
      <c r="AL109" t="s">
        <v>167</v>
      </c>
      <c r="AM109" t="s">
        <v>539</v>
      </c>
    </row>
    <row r="110" spans="1:39" x14ac:dyDescent="0.3">
      <c r="A110" s="1" t="str">
        <f>CONCATENATE(Opintojaksot[[#This Row],[Opintojaksokoodi]],Opintojaksot[[#This Row],[Kuvausten kieli]])</f>
        <v>590742suomi</v>
      </c>
      <c r="B110">
        <v>1</v>
      </c>
      <c r="C110">
        <v>1</v>
      </c>
      <c r="D110">
        <v>1</v>
      </c>
      <c r="E110" t="s">
        <v>154</v>
      </c>
      <c r="F110" t="s">
        <v>542</v>
      </c>
      <c r="G110" t="s">
        <v>543</v>
      </c>
      <c r="H110"/>
      <c r="I110"/>
      <c r="J110" t="s">
        <v>220</v>
      </c>
      <c r="K110" t="s">
        <v>531</v>
      </c>
      <c r="L110" t="s">
        <v>532</v>
      </c>
      <c r="M110" t="s">
        <v>187</v>
      </c>
      <c r="N110" t="s">
        <v>159</v>
      </c>
      <c r="O110"/>
      <c r="P110"/>
      <c r="Q110" t="s">
        <v>160</v>
      </c>
      <c r="R110">
        <v>1</v>
      </c>
      <c r="S110" t="s">
        <v>206</v>
      </c>
      <c r="T110" t="s">
        <v>533</v>
      </c>
      <c r="U110"/>
      <c r="V110"/>
      <c r="W110"/>
      <c r="X110"/>
      <c r="Y110"/>
      <c r="Z110"/>
      <c r="AA110"/>
      <c r="AB110"/>
      <c r="AC110" t="s">
        <v>162</v>
      </c>
      <c r="AD110"/>
      <c r="AE110" t="s">
        <v>26</v>
      </c>
      <c r="AF110" t="s">
        <v>194</v>
      </c>
      <c r="AG110" t="s">
        <v>195</v>
      </c>
      <c r="AH110" t="s">
        <v>165</v>
      </c>
      <c r="AI110" t="s">
        <v>166</v>
      </c>
      <c r="AJ110" s="62">
        <v>44409</v>
      </c>
      <c r="AK110" s="62"/>
      <c r="AL110" t="s">
        <v>167</v>
      </c>
      <c r="AM110" t="s">
        <v>544</v>
      </c>
    </row>
    <row r="111" spans="1:39" x14ac:dyDescent="0.3">
      <c r="A111" s="1" t="str">
        <f>CONCATENATE(Opintojaksot[[#This Row],[Opintojaksokoodi]],Opintojaksot[[#This Row],[Kuvausten kieli]])</f>
        <v>590742ruotsi</v>
      </c>
      <c r="B111">
        <v>1</v>
      </c>
      <c r="C111">
        <v>1</v>
      </c>
      <c r="D111">
        <v>1</v>
      </c>
      <c r="E111" t="s">
        <v>154</v>
      </c>
      <c r="F111" t="s">
        <v>542</v>
      </c>
      <c r="G111" t="s">
        <v>545</v>
      </c>
      <c r="H111"/>
      <c r="I111"/>
      <c r="J111" t="s">
        <v>220</v>
      </c>
      <c r="K111" t="s">
        <v>531</v>
      </c>
      <c r="L111" t="s">
        <v>532</v>
      </c>
      <c r="M111" t="s">
        <v>187</v>
      </c>
      <c r="N111" t="s">
        <v>159</v>
      </c>
      <c r="O111"/>
      <c r="P111"/>
      <c r="Q111" t="s">
        <v>160</v>
      </c>
      <c r="R111">
        <v>1</v>
      </c>
      <c r="S111" t="s">
        <v>206</v>
      </c>
      <c r="T111" t="s">
        <v>533</v>
      </c>
      <c r="U111"/>
      <c r="V111"/>
      <c r="W111"/>
      <c r="X111"/>
      <c r="Y111"/>
      <c r="Z111"/>
      <c r="AA111"/>
      <c r="AB111"/>
      <c r="AC111" t="s">
        <v>162</v>
      </c>
      <c r="AD111"/>
      <c r="AE111" t="s">
        <v>26</v>
      </c>
      <c r="AF111" t="s">
        <v>194</v>
      </c>
      <c r="AG111" t="s">
        <v>195</v>
      </c>
      <c r="AH111" t="s">
        <v>170</v>
      </c>
      <c r="AI111" t="s">
        <v>166</v>
      </c>
      <c r="AJ111" s="62">
        <v>44409</v>
      </c>
      <c r="AK111" s="62"/>
      <c r="AL111" t="s">
        <v>167</v>
      </c>
      <c r="AM111" t="s">
        <v>544</v>
      </c>
    </row>
    <row r="112" spans="1:39" x14ac:dyDescent="0.3">
      <c r="A112" s="1" t="str">
        <f>CONCATENATE(Opintojaksot[[#This Row],[Opintojaksokoodi]],Opintojaksot[[#This Row],[Kuvausten kieli]])</f>
        <v>590742englanti</v>
      </c>
      <c r="B112">
        <v>1</v>
      </c>
      <c r="C112">
        <v>1</v>
      </c>
      <c r="D112">
        <v>1</v>
      </c>
      <c r="E112" t="s">
        <v>154</v>
      </c>
      <c r="F112" t="s">
        <v>542</v>
      </c>
      <c r="G112" t="s">
        <v>546</v>
      </c>
      <c r="H112"/>
      <c r="I112"/>
      <c r="J112" t="s">
        <v>220</v>
      </c>
      <c r="K112" t="s">
        <v>531</v>
      </c>
      <c r="L112" t="s">
        <v>532</v>
      </c>
      <c r="M112" t="s">
        <v>187</v>
      </c>
      <c r="N112" t="s">
        <v>159</v>
      </c>
      <c r="O112"/>
      <c r="P112"/>
      <c r="Q112" t="s">
        <v>160</v>
      </c>
      <c r="R112">
        <v>1</v>
      </c>
      <c r="S112" t="s">
        <v>206</v>
      </c>
      <c r="T112" t="s">
        <v>533</v>
      </c>
      <c r="U112"/>
      <c r="V112"/>
      <c r="W112"/>
      <c r="X112"/>
      <c r="Y112"/>
      <c r="Z112"/>
      <c r="AA112"/>
      <c r="AB112"/>
      <c r="AC112" t="s">
        <v>162</v>
      </c>
      <c r="AD112"/>
      <c r="AE112" t="s">
        <v>26</v>
      </c>
      <c r="AF112" t="s">
        <v>194</v>
      </c>
      <c r="AG112" t="s">
        <v>195</v>
      </c>
      <c r="AH112" t="s">
        <v>172</v>
      </c>
      <c r="AI112" t="s">
        <v>166</v>
      </c>
      <c r="AJ112" s="62">
        <v>44409</v>
      </c>
      <c r="AK112" s="62"/>
      <c r="AL112" t="s">
        <v>167</v>
      </c>
      <c r="AM112" t="s">
        <v>544</v>
      </c>
    </row>
    <row r="113" spans="1:39" x14ac:dyDescent="0.3">
      <c r="A113" s="1" t="str">
        <f>CONCATENATE(Opintojaksot[[#This Row],[Opintojaksokoodi]],Opintojaksot[[#This Row],[Kuvausten kieli]])</f>
        <v>590743suomi</v>
      </c>
      <c r="B113">
        <v>1</v>
      </c>
      <c r="C113">
        <v>1</v>
      </c>
      <c r="D113">
        <v>1</v>
      </c>
      <c r="E113" t="s">
        <v>154</v>
      </c>
      <c r="F113" t="s">
        <v>547</v>
      </c>
      <c r="G113" t="s">
        <v>548</v>
      </c>
      <c r="H113"/>
      <c r="I113"/>
      <c r="J113" t="s">
        <v>220</v>
      </c>
      <c r="K113" t="s">
        <v>266</v>
      </c>
      <c r="L113" t="s">
        <v>402</v>
      </c>
      <c r="M113" t="s">
        <v>187</v>
      </c>
      <c r="N113" t="s">
        <v>159</v>
      </c>
      <c r="O113"/>
      <c r="P113"/>
      <c r="Q113" t="s">
        <v>160</v>
      </c>
      <c r="R113">
        <v>1</v>
      </c>
      <c r="S113" t="s">
        <v>206</v>
      </c>
      <c r="T113" t="s">
        <v>533</v>
      </c>
      <c r="U113"/>
      <c r="V113"/>
      <c r="W113"/>
      <c r="X113"/>
      <c r="Y113"/>
      <c r="Z113"/>
      <c r="AA113"/>
      <c r="AB113"/>
      <c r="AC113" t="s">
        <v>225</v>
      </c>
      <c r="AD113"/>
      <c r="AE113" t="s">
        <v>26</v>
      </c>
      <c r="AF113" t="s">
        <v>194</v>
      </c>
      <c r="AG113" t="s">
        <v>195</v>
      </c>
      <c r="AH113" t="s">
        <v>165</v>
      </c>
      <c r="AI113" t="s">
        <v>166</v>
      </c>
      <c r="AJ113" s="62">
        <v>44409</v>
      </c>
      <c r="AK113" s="62"/>
      <c r="AL113" t="s">
        <v>167</v>
      </c>
      <c r="AM113" t="s">
        <v>549</v>
      </c>
    </row>
    <row r="114" spans="1:39" x14ac:dyDescent="0.3">
      <c r="A114" s="1" t="str">
        <f>CONCATENATE(Opintojaksot[[#This Row],[Opintojaksokoodi]],Opintojaksot[[#This Row],[Kuvausten kieli]])</f>
        <v>590743ruotsi</v>
      </c>
      <c r="B114">
        <v>1</v>
      </c>
      <c r="C114">
        <v>1</v>
      </c>
      <c r="D114">
        <v>1</v>
      </c>
      <c r="E114" t="s">
        <v>154</v>
      </c>
      <c r="F114" t="s">
        <v>547</v>
      </c>
      <c r="G114"/>
      <c r="H114"/>
      <c r="I114"/>
      <c r="J114" t="s">
        <v>220</v>
      </c>
      <c r="K114" t="s">
        <v>266</v>
      </c>
      <c r="L114" t="s">
        <v>402</v>
      </c>
      <c r="M114" t="s">
        <v>187</v>
      </c>
      <c r="N114" t="s">
        <v>159</v>
      </c>
      <c r="O114"/>
      <c r="P114"/>
      <c r="Q114" t="s">
        <v>160</v>
      </c>
      <c r="R114">
        <v>1</v>
      </c>
      <c r="S114" t="s">
        <v>206</v>
      </c>
      <c r="T114" t="s">
        <v>533</v>
      </c>
      <c r="U114"/>
      <c r="V114"/>
      <c r="W114"/>
      <c r="X114"/>
      <c r="Y114"/>
      <c r="Z114"/>
      <c r="AA114"/>
      <c r="AB114"/>
      <c r="AC114" t="s">
        <v>225</v>
      </c>
      <c r="AD114"/>
      <c r="AE114" t="s">
        <v>26</v>
      </c>
      <c r="AF114" t="s">
        <v>194</v>
      </c>
      <c r="AG114" t="s">
        <v>195</v>
      </c>
      <c r="AH114" t="s">
        <v>170</v>
      </c>
      <c r="AI114" t="s">
        <v>166</v>
      </c>
      <c r="AJ114" s="62">
        <v>44409</v>
      </c>
      <c r="AK114" s="62"/>
      <c r="AL114" t="s">
        <v>167</v>
      </c>
      <c r="AM114" t="s">
        <v>549</v>
      </c>
    </row>
    <row r="115" spans="1:39" x14ac:dyDescent="0.3">
      <c r="A115" s="1" t="str">
        <f>CONCATENATE(Opintojaksot[[#This Row],[Opintojaksokoodi]],Opintojaksot[[#This Row],[Kuvausten kieli]])</f>
        <v>590743englanti</v>
      </c>
      <c r="B115">
        <v>1</v>
      </c>
      <c r="C115">
        <v>1</v>
      </c>
      <c r="D115">
        <v>1</v>
      </c>
      <c r="E115" t="s">
        <v>154</v>
      </c>
      <c r="F115" t="s">
        <v>547</v>
      </c>
      <c r="G115"/>
      <c r="H115"/>
      <c r="I115"/>
      <c r="J115" t="s">
        <v>220</v>
      </c>
      <c r="K115" t="s">
        <v>266</v>
      </c>
      <c r="L115" t="s">
        <v>402</v>
      </c>
      <c r="M115" t="s">
        <v>187</v>
      </c>
      <c r="N115" t="s">
        <v>159</v>
      </c>
      <c r="O115"/>
      <c r="P115"/>
      <c r="Q115" t="s">
        <v>160</v>
      </c>
      <c r="R115">
        <v>1</v>
      </c>
      <c r="S115" t="s">
        <v>206</v>
      </c>
      <c r="T115" t="s">
        <v>533</v>
      </c>
      <c r="U115"/>
      <c r="V115"/>
      <c r="W115"/>
      <c r="X115"/>
      <c r="Y115"/>
      <c r="Z115"/>
      <c r="AA115"/>
      <c r="AB115"/>
      <c r="AC115" t="s">
        <v>225</v>
      </c>
      <c r="AD115"/>
      <c r="AE115" t="s">
        <v>26</v>
      </c>
      <c r="AF115" t="s">
        <v>194</v>
      </c>
      <c r="AG115" t="s">
        <v>195</v>
      </c>
      <c r="AH115" t="s">
        <v>172</v>
      </c>
      <c r="AI115" t="s">
        <v>166</v>
      </c>
      <c r="AJ115" s="62">
        <v>44409</v>
      </c>
      <c r="AK115" s="62"/>
      <c r="AL115" t="s">
        <v>167</v>
      </c>
      <c r="AM115" t="s">
        <v>549</v>
      </c>
    </row>
    <row r="116" spans="1:39" x14ac:dyDescent="0.3">
      <c r="A116" s="1" t="str">
        <f>CONCATENATE(Opintojaksot[[#This Row],[Opintojaksokoodi]],Opintojaksot[[#This Row],[Kuvausten kieli]])</f>
        <v>590744suomi</v>
      </c>
      <c r="B116">
        <v>1</v>
      </c>
      <c r="C116">
        <v>1</v>
      </c>
      <c r="D116">
        <v>1</v>
      </c>
      <c r="E116" t="s">
        <v>154</v>
      </c>
      <c r="F116" t="s">
        <v>550</v>
      </c>
      <c r="G116" t="s">
        <v>551</v>
      </c>
      <c r="H116"/>
      <c r="I116"/>
      <c r="J116" t="s">
        <v>220</v>
      </c>
      <c r="K116" t="s">
        <v>266</v>
      </c>
      <c r="L116" t="s">
        <v>402</v>
      </c>
      <c r="M116" t="s">
        <v>187</v>
      </c>
      <c r="N116" t="s">
        <v>159</v>
      </c>
      <c r="O116"/>
      <c r="P116"/>
      <c r="Q116" t="s">
        <v>160</v>
      </c>
      <c r="R116">
        <v>1</v>
      </c>
      <c r="S116" t="s">
        <v>206</v>
      </c>
      <c r="T116" t="s">
        <v>533</v>
      </c>
      <c r="U116"/>
      <c r="V116"/>
      <c r="W116"/>
      <c r="X116"/>
      <c r="Y116"/>
      <c r="Z116"/>
      <c r="AA116"/>
      <c r="AB116"/>
      <c r="AC116" t="s">
        <v>162</v>
      </c>
      <c r="AD116"/>
      <c r="AE116" t="s">
        <v>26</v>
      </c>
      <c r="AF116" t="s">
        <v>194</v>
      </c>
      <c r="AG116" t="s">
        <v>195</v>
      </c>
      <c r="AH116" t="s">
        <v>165</v>
      </c>
      <c r="AI116" t="s">
        <v>166</v>
      </c>
      <c r="AJ116" s="62">
        <v>44409</v>
      </c>
      <c r="AK116" s="62"/>
      <c r="AL116" t="s">
        <v>167</v>
      </c>
      <c r="AM116" t="s">
        <v>552</v>
      </c>
    </row>
    <row r="117" spans="1:39" x14ac:dyDescent="0.3">
      <c r="A117" s="1" t="str">
        <f>CONCATENATE(Opintojaksot[[#This Row],[Opintojaksokoodi]],Opintojaksot[[#This Row],[Kuvausten kieli]])</f>
        <v>590744ruotsi</v>
      </c>
      <c r="B117">
        <v>1</v>
      </c>
      <c r="C117">
        <v>1</v>
      </c>
      <c r="D117">
        <v>1</v>
      </c>
      <c r="E117" t="s">
        <v>154</v>
      </c>
      <c r="F117" t="s">
        <v>550</v>
      </c>
      <c r="G117"/>
      <c r="H117"/>
      <c r="I117"/>
      <c r="J117" t="s">
        <v>220</v>
      </c>
      <c r="K117" t="s">
        <v>266</v>
      </c>
      <c r="L117" t="s">
        <v>402</v>
      </c>
      <c r="M117" t="s">
        <v>187</v>
      </c>
      <c r="N117" t="s">
        <v>159</v>
      </c>
      <c r="O117"/>
      <c r="P117"/>
      <c r="Q117" t="s">
        <v>160</v>
      </c>
      <c r="R117">
        <v>1</v>
      </c>
      <c r="S117" t="s">
        <v>206</v>
      </c>
      <c r="T117" t="s">
        <v>533</v>
      </c>
      <c r="U117"/>
      <c r="V117"/>
      <c r="W117"/>
      <c r="X117"/>
      <c r="Y117"/>
      <c r="Z117"/>
      <c r="AA117"/>
      <c r="AB117"/>
      <c r="AC117" t="s">
        <v>162</v>
      </c>
      <c r="AD117"/>
      <c r="AE117" t="s">
        <v>26</v>
      </c>
      <c r="AF117" t="s">
        <v>194</v>
      </c>
      <c r="AG117" t="s">
        <v>195</v>
      </c>
      <c r="AH117" t="s">
        <v>170</v>
      </c>
      <c r="AI117" t="s">
        <v>166</v>
      </c>
      <c r="AJ117" s="62">
        <v>44409</v>
      </c>
      <c r="AK117" s="62"/>
      <c r="AL117" t="s">
        <v>167</v>
      </c>
      <c r="AM117" t="s">
        <v>552</v>
      </c>
    </row>
    <row r="118" spans="1:39" x14ac:dyDescent="0.3">
      <c r="A118" s="1" t="str">
        <f>CONCATENATE(Opintojaksot[[#This Row],[Opintojaksokoodi]],Opintojaksot[[#This Row],[Kuvausten kieli]])</f>
        <v>590744englanti</v>
      </c>
      <c r="B118">
        <v>1</v>
      </c>
      <c r="C118">
        <v>1</v>
      </c>
      <c r="D118">
        <v>1</v>
      </c>
      <c r="E118" t="s">
        <v>154</v>
      </c>
      <c r="F118" t="s">
        <v>550</v>
      </c>
      <c r="G118"/>
      <c r="H118"/>
      <c r="I118"/>
      <c r="J118" t="s">
        <v>220</v>
      </c>
      <c r="K118" t="s">
        <v>266</v>
      </c>
      <c r="L118" t="s">
        <v>402</v>
      </c>
      <c r="M118" t="s">
        <v>187</v>
      </c>
      <c r="N118" t="s">
        <v>159</v>
      </c>
      <c r="O118"/>
      <c r="P118"/>
      <c r="Q118" t="s">
        <v>160</v>
      </c>
      <c r="R118">
        <v>1</v>
      </c>
      <c r="S118" t="s">
        <v>206</v>
      </c>
      <c r="T118" t="s">
        <v>533</v>
      </c>
      <c r="U118"/>
      <c r="V118"/>
      <c r="W118"/>
      <c r="X118"/>
      <c r="Y118"/>
      <c r="Z118"/>
      <c r="AA118"/>
      <c r="AB118"/>
      <c r="AC118" t="s">
        <v>162</v>
      </c>
      <c r="AD118"/>
      <c r="AE118" t="s">
        <v>26</v>
      </c>
      <c r="AF118" t="s">
        <v>194</v>
      </c>
      <c r="AG118" t="s">
        <v>195</v>
      </c>
      <c r="AH118" t="s">
        <v>172</v>
      </c>
      <c r="AI118" t="s">
        <v>166</v>
      </c>
      <c r="AJ118" s="62">
        <v>44409</v>
      </c>
      <c r="AK118" s="62"/>
      <c r="AL118" t="s">
        <v>167</v>
      </c>
      <c r="AM118" t="s">
        <v>552</v>
      </c>
    </row>
    <row r="119" spans="1:39" x14ac:dyDescent="0.3">
      <c r="A119" s="1" t="str">
        <f>CONCATENATE(Opintojaksot[[#This Row],[Opintojaksokoodi]],Opintojaksot[[#This Row],[Kuvausten kieli]])</f>
        <v>590745suomi</v>
      </c>
      <c r="B119">
        <v>1</v>
      </c>
      <c r="C119">
        <v>1</v>
      </c>
      <c r="D119">
        <v>1</v>
      </c>
      <c r="E119" t="s">
        <v>154</v>
      </c>
      <c r="F119" t="s">
        <v>553</v>
      </c>
      <c r="G119" t="s">
        <v>554</v>
      </c>
      <c r="H119"/>
      <c r="I119"/>
      <c r="J119" t="s">
        <v>220</v>
      </c>
      <c r="K119" t="s">
        <v>266</v>
      </c>
      <c r="L119" t="s">
        <v>402</v>
      </c>
      <c r="M119" t="s">
        <v>187</v>
      </c>
      <c r="N119" t="s">
        <v>159</v>
      </c>
      <c r="O119"/>
      <c r="P119"/>
      <c r="Q119" t="s">
        <v>160</v>
      </c>
      <c r="R119">
        <v>1</v>
      </c>
      <c r="S119" t="s">
        <v>206</v>
      </c>
      <c r="T119" t="s">
        <v>533</v>
      </c>
      <c r="U119"/>
      <c r="V119"/>
      <c r="W119"/>
      <c r="X119"/>
      <c r="Y119"/>
      <c r="Z119"/>
      <c r="AA119"/>
      <c r="AB119"/>
      <c r="AC119" t="s">
        <v>162</v>
      </c>
      <c r="AD119"/>
      <c r="AE119" t="s">
        <v>26</v>
      </c>
      <c r="AF119" t="s">
        <v>194</v>
      </c>
      <c r="AG119" t="s">
        <v>195</v>
      </c>
      <c r="AH119" t="s">
        <v>165</v>
      </c>
      <c r="AI119" t="s">
        <v>166</v>
      </c>
      <c r="AJ119" s="62">
        <v>44409</v>
      </c>
      <c r="AK119" s="62"/>
      <c r="AL119" t="s">
        <v>167</v>
      </c>
      <c r="AM119" t="s">
        <v>555</v>
      </c>
    </row>
    <row r="120" spans="1:39" x14ac:dyDescent="0.3">
      <c r="A120" s="1" t="str">
        <f>CONCATENATE(Opintojaksot[[#This Row],[Opintojaksokoodi]],Opintojaksot[[#This Row],[Kuvausten kieli]])</f>
        <v>590745ruotsi</v>
      </c>
      <c r="B120">
        <v>1</v>
      </c>
      <c r="C120">
        <v>1</v>
      </c>
      <c r="D120">
        <v>1</v>
      </c>
      <c r="E120" t="s">
        <v>154</v>
      </c>
      <c r="F120" t="s">
        <v>553</v>
      </c>
      <c r="G120"/>
      <c r="H120"/>
      <c r="I120"/>
      <c r="J120" t="s">
        <v>220</v>
      </c>
      <c r="K120" t="s">
        <v>266</v>
      </c>
      <c r="L120" t="s">
        <v>402</v>
      </c>
      <c r="M120" t="s">
        <v>187</v>
      </c>
      <c r="N120" t="s">
        <v>159</v>
      </c>
      <c r="O120"/>
      <c r="P120"/>
      <c r="Q120" t="s">
        <v>160</v>
      </c>
      <c r="R120">
        <v>1</v>
      </c>
      <c r="S120" t="s">
        <v>206</v>
      </c>
      <c r="T120" t="s">
        <v>533</v>
      </c>
      <c r="U120"/>
      <c r="V120"/>
      <c r="W120"/>
      <c r="X120"/>
      <c r="Y120"/>
      <c r="Z120"/>
      <c r="AA120"/>
      <c r="AB120"/>
      <c r="AC120" t="s">
        <v>162</v>
      </c>
      <c r="AD120"/>
      <c r="AE120" t="s">
        <v>26</v>
      </c>
      <c r="AF120" t="s">
        <v>194</v>
      </c>
      <c r="AG120" t="s">
        <v>195</v>
      </c>
      <c r="AH120" t="s">
        <v>170</v>
      </c>
      <c r="AI120" t="s">
        <v>166</v>
      </c>
      <c r="AJ120" s="62">
        <v>44409</v>
      </c>
      <c r="AK120" s="62"/>
      <c r="AL120" t="s">
        <v>167</v>
      </c>
      <c r="AM120" t="s">
        <v>555</v>
      </c>
    </row>
    <row r="121" spans="1:39" x14ac:dyDescent="0.3">
      <c r="A121" s="1" t="str">
        <f>CONCATENATE(Opintojaksot[[#This Row],[Opintojaksokoodi]],Opintojaksot[[#This Row],[Kuvausten kieli]])</f>
        <v>590745englanti</v>
      </c>
      <c r="B121">
        <v>1</v>
      </c>
      <c r="C121">
        <v>1</v>
      </c>
      <c r="D121">
        <v>1</v>
      </c>
      <c r="E121" t="s">
        <v>154</v>
      </c>
      <c r="F121" t="s">
        <v>553</v>
      </c>
      <c r="G121"/>
      <c r="H121"/>
      <c r="I121"/>
      <c r="J121" t="s">
        <v>220</v>
      </c>
      <c r="K121" t="s">
        <v>266</v>
      </c>
      <c r="L121" t="s">
        <v>402</v>
      </c>
      <c r="M121" t="s">
        <v>187</v>
      </c>
      <c r="N121" t="s">
        <v>159</v>
      </c>
      <c r="O121"/>
      <c r="P121"/>
      <c r="Q121" t="s">
        <v>160</v>
      </c>
      <c r="R121">
        <v>1</v>
      </c>
      <c r="S121" t="s">
        <v>206</v>
      </c>
      <c r="T121" t="s">
        <v>533</v>
      </c>
      <c r="U121"/>
      <c r="V121"/>
      <c r="W121"/>
      <c r="X121"/>
      <c r="Y121"/>
      <c r="Z121"/>
      <c r="AA121"/>
      <c r="AB121"/>
      <c r="AC121" t="s">
        <v>162</v>
      </c>
      <c r="AD121"/>
      <c r="AE121" t="s">
        <v>26</v>
      </c>
      <c r="AF121" t="s">
        <v>194</v>
      </c>
      <c r="AG121" t="s">
        <v>195</v>
      </c>
      <c r="AH121" t="s">
        <v>172</v>
      </c>
      <c r="AI121" t="s">
        <v>166</v>
      </c>
      <c r="AJ121" s="62">
        <v>44409</v>
      </c>
      <c r="AK121" s="62"/>
      <c r="AL121" t="s">
        <v>167</v>
      </c>
      <c r="AM121" t="s">
        <v>555</v>
      </c>
    </row>
    <row r="122" spans="1:39" x14ac:dyDescent="0.3">
      <c r="A122" s="1" t="str">
        <f>CONCATENATE(Opintojaksot[[#This Row],[Opintojaksokoodi]],Opintojaksot[[#This Row],[Kuvausten kieli]])</f>
        <v>FARM-102Asuomi</v>
      </c>
      <c r="B122">
        <v>1</v>
      </c>
      <c r="C122">
        <v>1</v>
      </c>
      <c r="D122">
        <v>1</v>
      </c>
      <c r="E122" t="s">
        <v>154</v>
      </c>
      <c r="F122" t="s">
        <v>556</v>
      </c>
      <c r="G122" t="s">
        <v>557</v>
      </c>
      <c r="H122" t="s">
        <v>558</v>
      </c>
      <c r="I122"/>
      <c r="J122" t="s">
        <v>559</v>
      </c>
      <c r="K122" t="s">
        <v>559</v>
      </c>
      <c r="L122" t="s">
        <v>559</v>
      </c>
      <c r="M122" t="s">
        <v>158</v>
      </c>
      <c r="N122" t="s">
        <v>159</v>
      </c>
      <c r="O122" t="s">
        <v>158</v>
      </c>
      <c r="P122"/>
      <c r="Q122" t="s">
        <v>160</v>
      </c>
      <c r="R122">
        <v>1</v>
      </c>
      <c r="S122" t="s">
        <v>161</v>
      </c>
      <c r="T122"/>
      <c r="U122"/>
      <c r="V122"/>
      <c r="W122"/>
      <c r="X122" t="s">
        <v>560</v>
      </c>
      <c r="Y122"/>
      <c r="Z122"/>
      <c r="AA122" t="s">
        <v>561</v>
      </c>
      <c r="AB122" t="s">
        <v>562</v>
      </c>
      <c r="AC122" t="s">
        <v>162</v>
      </c>
      <c r="AD122" t="s">
        <v>563</v>
      </c>
      <c r="AE122" t="s">
        <v>38</v>
      </c>
      <c r="AF122" t="s">
        <v>163</v>
      </c>
      <c r="AG122" t="s">
        <v>164</v>
      </c>
      <c r="AH122" t="s">
        <v>165</v>
      </c>
      <c r="AI122" t="s">
        <v>166</v>
      </c>
      <c r="AJ122" s="62">
        <v>45139</v>
      </c>
      <c r="AK122" s="62"/>
      <c r="AL122" t="s">
        <v>167</v>
      </c>
      <c r="AM122" t="s">
        <v>564</v>
      </c>
    </row>
    <row r="123" spans="1:39" x14ac:dyDescent="0.3">
      <c r="A123" s="1" t="str">
        <f>CONCATENATE(Opintojaksot[[#This Row],[Opintojaksokoodi]],Opintojaksot[[#This Row],[Kuvausten kieli]])</f>
        <v>FARM-102Aruotsi</v>
      </c>
      <c r="B123">
        <v>1</v>
      </c>
      <c r="C123">
        <v>1</v>
      </c>
      <c r="D123">
        <v>1</v>
      </c>
      <c r="E123" t="s">
        <v>154</v>
      </c>
      <c r="F123" t="s">
        <v>556</v>
      </c>
      <c r="G123" t="s">
        <v>565</v>
      </c>
      <c r="H123"/>
      <c r="I123"/>
      <c r="J123" t="s">
        <v>559</v>
      </c>
      <c r="K123" t="s">
        <v>559</v>
      </c>
      <c r="L123" t="s">
        <v>559</v>
      </c>
      <c r="M123" t="s">
        <v>158</v>
      </c>
      <c r="N123" t="s">
        <v>159</v>
      </c>
      <c r="O123" t="s">
        <v>158</v>
      </c>
      <c r="P123"/>
      <c r="Q123" t="s">
        <v>160</v>
      </c>
      <c r="R123">
        <v>1</v>
      </c>
      <c r="S123" t="s">
        <v>161</v>
      </c>
      <c r="T123"/>
      <c r="U123"/>
      <c r="V123"/>
      <c r="W123"/>
      <c r="X123"/>
      <c r="Y123"/>
      <c r="Z123"/>
      <c r="AA123"/>
      <c r="AB123"/>
      <c r="AC123" t="s">
        <v>162</v>
      </c>
      <c r="AD123"/>
      <c r="AE123" t="s">
        <v>38</v>
      </c>
      <c r="AF123" t="s">
        <v>163</v>
      </c>
      <c r="AG123" t="s">
        <v>164</v>
      </c>
      <c r="AH123" t="s">
        <v>170</v>
      </c>
      <c r="AI123" t="s">
        <v>166</v>
      </c>
      <c r="AJ123" s="62">
        <v>45139</v>
      </c>
      <c r="AK123" s="62"/>
      <c r="AL123" t="s">
        <v>167</v>
      </c>
      <c r="AM123" t="s">
        <v>564</v>
      </c>
    </row>
    <row r="124" spans="1:39" x14ac:dyDescent="0.3">
      <c r="A124" s="1" t="str">
        <f>CONCATENATE(Opintojaksot[[#This Row],[Opintojaksokoodi]],Opintojaksot[[#This Row],[Kuvausten kieli]])</f>
        <v>FARM-102Aenglanti</v>
      </c>
      <c r="B124">
        <v>1</v>
      </c>
      <c r="C124">
        <v>1</v>
      </c>
      <c r="D124">
        <v>1</v>
      </c>
      <c r="E124" t="s">
        <v>154</v>
      </c>
      <c r="F124" t="s">
        <v>556</v>
      </c>
      <c r="G124" t="s">
        <v>566</v>
      </c>
      <c r="H124"/>
      <c r="I124"/>
      <c r="J124" t="s">
        <v>559</v>
      </c>
      <c r="K124" t="s">
        <v>559</v>
      </c>
      <c r="L124" t="s">
        <v>559</v>
      </c>
      <c r="M124" t="s">
        <v>158</v>
      </c>
      <c r="N124" t="s">
        <v>159</v>
      </c>
      <c r="O124" t="s">
        <v>158</v>
      </c>
      <c r="P124"/>
      <c r="Q124" t="s">
        <v>160</v>
      </c>
      <c r="R124">
        <v>1</v>
      </c>
      <c r="S124" t="s">
        <v>161</v>
      </c>
      <c r="T124"/>
      <c r="U124"/>
      <c r="V124"/>
      <c r="W124"/>
      <c r="X124"/>
      <c r="Y124"/>
      <c r="Z124"/>
      <c r="AA124"/>
      <c r="AB124"/>
      <c r="AC124" t="s">
        <v>162</v>
      </c>
      <c r="AD124"/>
      <c r="AE124" t="s">
        <v>38</v>
      </c>
      <c r="AF124" t="s">
        <v>163</v>
      </c>
      <c r="AG124" t="s">
        <v>164</v>
      </c>
      <c r="AH124" t="s">
        <v>172</v>
      </c>
      <c r="AI124" t="s">
        <v>166</v>
      </c>
      <c r="AJ124" s="62">
        <v>45139</v>
      </c>
      <c r="AK124" s="62"/>
      <c r="AL124" t="s">
        <v>167</v>
      </c>
      <c r="AM124" t="s">
        <v>564</v>
      </c>
    </row>
    <row r="125" spans="1:39" x14ac:dyDescent="0.3">
      <c r="A125" s="1" t="str">
        <f>CONCATENATE(Opintojaksot[[#This Row],[Opintojaksokoodi]],Opintojaksot[[#This Row],[Kuvausten kieli]])</f>
        <v>FARM-102Bsuomi</v>
      </c>
      <c r="B125">
        <v>1</v>
      </c>
      <c r="C125">
        <v>1</v>
      </c>
      <c r="D125">
        <v>1</v>
      </c>
      <c r="E125" t="s">
        <v>154</v>
      </c>
      <c r="F125" t="s">
        <v>567</v>
      </c>
      <c r="G125" t="s">
        <v>568</v>
      </c>
      <c r="H125" t="s">
        <v>569</v>
      </c>
      <c r="I125"/>
      <c r="J125" t="s">
        <v>220</v>
      </c>
      <c r="K125" t="s">
        <v>220</v>
      </c>
      <c r="L125" t="s">
        <v>220</v>
      </c>
      <c r="M125" t="s">
        <v>158</v>
      </c>
      <c r="N125" t="s">
        <v>159</v>
      </c>
      <c r="O125" t="s">
        <v>158</v>
      </c>
      <c r="P125"/>
      <c r="Q125" t="s">
        <v>160</v>
      </c>
      <c r="R125">
        <v>1</v>
      </c>
      <c r="S125" t="s">
        <v>161</v>
      </c>
      <c r="T125"/>
      <c r="U125"/>
      <c r="V125"/>
      <c r="W125"/>
      <c r="X125"/>
      <c r="Y125"/>
      <c r="Z125"/>
      <c r="AA125"/>
      <c r="AB125"/>
      <c r="AC125" t="s">
        <v>162</v>
      </c>
      <c r="AD125"/>
      <c r="AE125" t="s">
        <v>38</v>
      </c>
      <c r="AF125" t="s">
        <v>424</v>
      </c>
      <c r="AG125" t="s">
        <v>164</v>
      </c>
      <c r="AH125" t="s">
        <v>165</v>
      </c>
      <c r="AI125" t="s">
        <v>166</v>
      </c>
      <c r="AJ125" s="62">
        <v>45139</v>
      </c>
      <c r="AK125" s="62"/>
      <c r="AL125" t="s">
        <v>167</v>
      </c>
      <c r="AM125" t="s">
        <v>570</v>
      </c>
    </row>
    <row r="126" spans="1:39" x14ac:dyDescent="0.3">
      <c r="A126" s="1" t="str">
        <f>CONCATENATE(Opintojaksot[[#This Row],[Opintojaksokoodi]],Opintojaksot[[#This Row],[Kuvausten kieli]])</f>
        <v>FARM-102Bruotsi</v>
      </c>
      <c r="B126">
        <v>1</v>
      </c>
      <c r="C126">
        <v>1</v>
      </c>
      <c r="D126">
        <v>1</v>
      </c>
      <c r="E126" t="s">
        <v>154</v>
      </c>
      <c r="F126" t="s">
        <v>567</v>
      </c>
      <c r="G126" t="s">
        <v>571</v>
      </c>
      <c r="H126" t="s">
        <v>569</v>
      </c>
      <c r="I126"/>
      <c r="J126" t="s">
        <v>220</v>
      </c>
      <c r="K126" t="s">
        <v>220</v>
      </c>
      <c r="L126" t="s">
        <v>220</v>
      </c>
      <c r="M126" t="s">
        <v>158</v>
      </c>
      <c r="N126" t="s">
        <v>159</v>
      </c>
      <c r="O126" t="s">
        <v>158</v>
      </c>
      <c r="P126"/>
      <c r="Q126" t="s">
        <v>160</v>
      </c>
      <c r="R126">
        <v>1</v>
      </c>
      <c r="S126" t="s">
        <v>161</v>
      </c>
      <c r="T126"/>
      <c r="U126"/>
      <c r="V126"/>
      <c r="W126"/>
      <c r="X126"/>
      <c r="Y126"/>
      <c r="Z126"/>
      <c r="AA126"/>
      <c r="AB126"/>
      <c r="AC126" t="s">
        <v>162</v>
      </c>
      <c r="AD126"/>
      <c r="AE126" t="s">
        <v>38</v>
      </c>
      <c r="AF126" t="s">
        <v>424</v>
      </c>
      <c r="AG126" t="s">
        <v>164</v>
      </c>
      <c r="AH126" t="s">
        <v>170</v>
      </c>
      <c r="AI126" t="s">
        <v>166</v>
      </c>
      <c r="AJ126" s="62">
        <v>45139</v>
      </c>
      <c r="AK126" s="62"/>
      <c r="AL126" t="s">
        <v>167</v>
      </c>
      <c r="AM126" t="s">
        <v>570</v>
      </c>
    </row>
    <row r="127" spans="1:39" x14ac:dyDescent="0.3">
      <c r="A127" s="1" t="str">
        <f>CONCATENATE(Opintojaksot[[#This Row],[Opintojaksokoodi]],Opintojaksot[[#This Row],[Kuvausten kieli]])</f>
        <v>FARM-102Benglanti</v>
      </c>
      <c r="B127">
        <v>1</v>
      </c>
      <c r="C127">
        <v>1</v>
      </c>
      <c r="D127">
        <v>1</v>
      </c>
      <c r="E127" t="s">
        <v>154</v>
      </c>
      <c r="F127" t="s">
        <v>567</v>
      </c>
      <c r="G127" t="s">
        <v>572</v>
      </c>
      <c r="H127" t="s">
        <v>569</v>
      </c>
      <c r="I127"/>
      <c r="J127" t="s">
        <v>220</v>
      </c>
      <c r="K127" t="s">
        <v>220</v>
      </c>
      <c r="L127" t="s">
        <v>220</v>
      </c>
      <c r="M127" t="s">
        <v>158</v>
      </c>
      <c r="N127" t="s">
        <v>159</v>
      </c>
      <c r="O127" t="s">
        <v>158</v>
      </c>
      <c r="P127"/>
      <c r="Q127" t="s">
        <v>160</v>
      </c>
      <c r="R127">
        <v>1</v>
      </c>
      <c r="S127" t="s">
        <v>161</v>
      </c>
      <c r="T127"/>
      <c r="U127"/>
      <c r="V127"/>
      <c r="W127"/>
      <c r="X127"/>
      <c r="Y127"/>
      <c r="Z127"/>
      <c r="AA127"/>
      <c r="AB127"/>
      <c r="AC127" t="s">
        <v>162</v>
      </c>
      <c r="AD127"/>
      <c r="AE127" t="s">
        <v>38</v>
      </c>
      <c r="AF127" t="s">
        <v>424</v>
      </c>
      <c r="AG127" t="s">
        <v>164</v>
      </c>
      <c r="AH127" t="s">
        <v>172</v>
      </c>
      <c r="AI127" t="s">
        <v>166</v>
      </c>
      <c r="AJ127" s="62">
        <v>45139</v>
      </c>
      <c r="AK127" s="62"/>
      <c r="AL127" t="s">
        <v>167</v>
      </c>
      <c r="AM127" t="s">
        <v>570</v>
      </c>
    </row>
    <row r="128" spans="1:39" x14ac:dyDescent="0.3">
      <c r="A128" s="1" t="str">
        <f>CONCATENATE(Opintojaksot[[#This Row],[Opintojaksokoodi]],Opintojaksot[[#This Row],[Kuvausten kieli]])</f>
        <v>FARM-103Asuomi</v>
      </c>
      <c r="B128">
        <v>1</v>
      </c>
      <c r="C128">
        <v>1</v>
      </c>
      <c r="D128">
        <v>1</v>
      </c>
      <c r="E128" t="s">
        <v>154</v>
      </c>
      <c r="F128" t="s">
        <v>573</v>
      </c>
      <c r="G128" t="s">
        <v>574</v>
      </c>
      <c r="H128" t="s">
        <v>558</v>
      </c>
      <c r="I128"/>
      <c r="J128" t="s">
        <v>559</v>
      </c>
      <c r="K128" t="s">
        <v>559</v>
      </c>
      <c r="L128" t="s">
        <v>559</v>
      </c>
      <c r="M128" t="s">
        <v>158</v>
      </c>
      <c r="N128" t="s">
        <v>159</v>
      </c>
      <c r="O128" t="s">
        <v>158</v>
      </c>
      <c r="P128"/>
      <c r="Q128" t="s">
        <v>160</v>
      </c>
      <c r="R128">
        <v>1</v>
      </c>
      <c r="S128" t="s">
        <v>161</v>
      </c>
      <c r="T128"/>
      <c r="U128"/>
      <c r="V128"/>
      <c r="W128"/>
      <c r="X128" t="s">
        <v>575</v>
      </c>
      <c r="Y128"/>
      <c r="Z128"/>
      <c r="AA128" t="s">
        <v>576</v>
      </c>
      <c r="AB128" t="s">
        <v>577</v>
      </c>
      <c r="AC128" t="s">
        <v>162</v>
      </c>
      <c r="AD128" t="s">
        <v>578</v>
      </c>
      <c r="AE128" t="s">
        <v>38</v>
      </c>
      <c r="AF128" t="s">
        <v>163</v>
      </c>
      <c r="AG128" t="s">
        <v>164</v>
      </c>
      <c r="AH128" t="s">
        <v>165</v>
      </c>
      <c r="AI128" t="s">
        <v>166</v>
      </c>
      <c r="AJ128" s="62">
        <v>45505</v>
      </c>
      <c r="AK128" s="62"/>
      <c r="AL128" t="s">
        <v>167</v>
      </c>
      <c r="AM128" t="s">
        <v>579</v>
      </c>
    </row>
    <row r="129" spans="1:39" x14ac:dyDescent="0.3">
      <c r="A129" s="1" t="str">
        <f>CONCATENATE(Opintojaksot[[#This Row],[Opintojaksokoodi]],Opintojaksot[[#This Row],[Kuvausten kieli]])</f>
        <v>FARM-103Aruotsi</v>
      </c>
      <c r="B129">
        <v>1</v>
      </c>
      <c r="C129">
        <v>1</v>
      </c>
      <c r="D129">
        <v>1</v>
      </c>
      <c r="E129" t="s">
        <v>154</v>
      </c>
      <c r="F129" t="s">
        <v>573</v>
      </c>
      <c r="G129" t="s">
        <v>580</v>
      </c>
      <c r="H129"/>
      <c r="I129"/>
      <c r="J129" t="s">
        <v>559</v>
      </c>
      <c r="K129" t="s">
        <v>559</v>
      </c>
      <c r="L129" t="s">
        <v>559</v>
      </c>
      <c r="M129" t="s">
        <v>158</v>
      </c>
      <c r="N129" t="s">
        <v>159</v>
      </c>
      <c r="O129" t="s">
        <v>158</v>
      </c>
      <c r="P129"/>
      <c r="Q129" t="s">
        <v>160</v>
      </c>
      <c r="R129">
        <v>1</v>
      </c>
      <c r="S129" t="s">
        <v>161</v>
      </c>
      <c r="T129"/>
      <c r="U129"/>
      <c r="V129"/>
      <c r="W129"/>
      <c r="X129"/>
      <c r="Y129"/>
      <c r="Z129"/>
      <c r="AA129"/>
      <c r="AB129"/>
      <c r="AC129" t="s">
        <v>162</v>
      </c>
      <c r="AD129"/>
      <c r="AE129" t="s">
        <v>38</v>
      </c>
      <c r="AF129" t="s">
        <v>163</v>
      </c>
      <c r="AG129" t="s">
        <v>164</v>
      </c>
      <c r="AH129" t="s">
        <v>170</v>
      </c>
      <c r="AI129" t="s">
        <v>166</v>
      </c>
      <c r="AJ129" s="62">
        <v>45505</v>
      </c>
      <c r="AK129" s="62"/>
      <c r="AL129" t="s">
        <v>167</v>
      </c>
      <c r="AM129" t="s">
        <v>579</v>
      </c>
    </row>
    <row r="130" spans="1:39" x14ac:dyDescent="0.3">
      <c r="A130" s="1" t="str">
        <f>CONCATENATE(Opintojaksot[[#This Row],[Opintojaksokoodi]],Opintojaksot[[#This Row],[Kuvausten kieli]])</f>
        <v>FARM-103Aenglanti</v>
      </c>
      <c r="B130">
        <v>1</v>
      </c>
      <c r="C130">
        <v>1</v>
      </c>
      <c r="D130">
        <v>1</v>
      </c>
      <c r="E130" t="s">
        <v>154</v>
      </c>
      <c r="F130" t="s">
        <v>573</v>
      </c>
      <c r="G130" t="s">
        <v>581</v>
      </c>
      <c r="H130"/>
      <c r="I130"/>
      <c r="J130" t="s">
        <v>559</v>
      </c>
      <c r="K130" t="s">
        <v>559</v>
      </c>
      <c r="L130" t="s">
        <v>559</v>
      </c>
      <c r="M130" t="s">
        <v>158</v>
      </c>
      <c r="N130" t="s">
        <v>159</v>
      </c>
      <c r="O130" t="s">
        <v>158</v>
      </c>
      <c r="P130"/>
      <c r="Q130" t="s">
        <v>160</v>
      </c>
      <c r="R130">
        <v>1</v>
      </c>
      <c r="S130" t="s">
        <v>161</v>
      </c>
      <c r="T130"/>
      <c r="U130"/>
      <c r="V130"/>
      <c r="W130"/>
      <c r="X130"/>
      <c r="Y130"/>
      <c r="Z130"/>
      <c r="AA130"/>
      <c r="AB130"/>
      <c r="AC130" t="s">
        <v>162</v>
      </c>
      <c r="AD130"/>
      <c r="AE130" t="s">
        <v>38</v>
      </c>
      <c r="AF130" t="s">
        <v>163</v>
      </c>
      <c r="AG130" t="s">
        <v>164</v>
      </c>
      <c r="AH130" t="s">
        <v>172</v>
      </c>
      <c r="AI130" t="s">
        <v>166</v>
      </c>
      <c r="AJ130" s="62">
        <v>45505</v>
      </c>
      <c r="AK130" s="62"/>
      <c r="AL130" t="s">
        <v>167</v>
      </c>
      <c r="AM130" t="s">
        <v>579</v>
      </c>
    </row>
    <row r="131" spans="1:39" x14ac:dyDescent="0.3">
      <c r="A131" s="1" t="str">
        <f>CONCATENATE(Opintojaksot[[#This Row],[Opintojaksokoodi]],Opintojaksot[[#This Row],[Kuvausten kieli]])</f>
        <v>FARM-103Bsuomi</v>
      </c>
      <c r="B131">
        <v>1</v>
      </c>
      <c r="C131">
        <v>1</v>
      </c>
      <c r="D131">
        <v>1</v>
      </c>
      <c r="E131" t="s">
        <v>154</v>
      </c>
      <c r="F131" t="s">
        <v>582</v>
      </c>
      <c r="G131" t="s">
        <v>583</v>
      </c>
      <c r="H131" t="s">
        <v>569</v>
      </c>
      <c r="I131"/>
      <c r="J131" t="s">
        <v>220</v>
      </c>
      <c r="K131" t="s">
        <v>220</v>
      </c>
      <c r="L131" t="s">
        <v>220</v>
      </c>
      <c r="M131" t="s">
        <v>158</v>
      </c>
      <c r="N131" t="s">
        <v>159</v>
      </c>
      <c r="O131" t="s">
        <v>158</v>
      </c>
      <c r="P131"/>
      <c r="Q131" t="s">
        <v>160</v>
      </c>
      <c r="R131">
        <v>1</v>
      </c>
      <c r="S131" t="s">
        <v>161</v>
      </c>
      <c r="T131"/>
      <c r="U131"/>
      <c r="V131"/>
      <c r="W131"/>
      <c r="X131"/>
      <c r="Y131"/>
      <c r="Z131"/>
      <c r="AA131"/>
      <c r="AB131"/>
      <c r="AC131" t="s">
        <v>162</v>
      </c>
      <c r="AD131"/>
      <c r="AE131" t="s">
        <v>38</v>
      </c>
      <c r="AF131" t="s">
        <v>424</v>
      </c>
      <c r="AG131" t="s">
        <v>164</v>
      </c>
      <c r="AH131" t="s">
        <v>165</v>
      </c>
      <c r="AI131" t="s">
        <v>166</v>
      </c>
      <c r="AJ131" s="62">
        <v>45139</v>
      </c>
      <c r="AK131" s="62"/>
      <c r="AL131" t="s">
        <v>167</v>
      </c>
      <c r="AM131" t="s">
        <v>584</v>
      </c>
    </row>
    <row r="132" spans="1:39" x14ac:dyDescent="0.3">
      <c r="A132" s="1" t="str">
        <f>CONCATENATE(Opintojaksot[[#This Row],[Opintojaksokoodi]],Opintojaksot[[#This Row],[Kuvausten kieli]])</f>
        <v>FARM-103Bruotsi</v>
      </c>
      <c r="B132">
        <v>1</v>
      </c>
      <c r="C132">
        <v>1</v>
      </c>
      <c r="D132">
        <v>1</v>
      </c>
      <c r="E132" t="s">
        <v>154</v>
      </c>
      <c r="F132" t="s">
        <v>582</v>
      </c>
      <c r="G132" t="s">
        <v>585</v>
      </c>
      <c r="H132" t="s">
        <v>569</v>
      </c>
      <c r="I132"/>
      <c r="J132" t="s">
        <v>220</v>
      </c>
      <c r="K132" t="s">
        <v>220</v>
      </c>
      <c r="L132" t="s">
        <v>220</v>
      </c>
      <c r="M132" t="s">
        <v>158</v>
      </c>
      <c r="N132" t="s">
        <v>159</v>
      </c>
      <c r="O132" t="s">
        <v>158</v>
      </c>
      <c r="P132"/>
      <c r="Q132" t="s">
        <v>160</v>
      </c>
      <c r="R132">
        <v>1</v>
      </c>
      <c r="S132" t="s">
        <v>161</v>
      </c>
      <c r="T132"/>
      <c r="U132"/>
      <c r="V132"/>
      <c r="W132"/>
      <c r="X132"/>
      <c r="Y132"/>
      <c r="Z132"/>
      <c r="AA132"/>
      <c r="AB132"/>
      <c r="AC132" t="s">
        <v>162</v>
      </c>
      <c r="AD132"/>
      <c r="AE132" t="s">
        <v>38</v>
      </c>
      <c r="AF132" t="s">
        <v>424</v>
      </c>
      <c r="AG132" t="s">
        <v>164</v>
      </c>
      <c r="AH132" t="s">
        <v>170</v>
      </c>
      <c r="AI132" t="s">
        <v>166</v>
      </c>
      <c r="AJ132" s="62">
        <v>45139</v>
      </c>
      <c r="AK132" s="62"/>
      <c r="AL132" t="s">
        <v>167</v>
      </c>
      <c r="AM132" t="s">
        <v>584</v>
      </c>
    </row>
    <row r="133" spans="1:39" x14ac:dyDescent="0.3">
      <c r="A133" s="1" t="str">
        <f>CONCATENATE(Opintojaksot[[#This Row],[Opintojaksokoodi]],Opintojaksot[[#This Row],[Kuvausten kieli]])</f>
        <v>FARM-103Benglanti</v>
      </c>
      <c r="B133">
        <v>1</v>
      </c>
      <c r="C133">
        <v>1</v>
      </c>
      <c r="D133">
        <v>1</v>
      </c>
      <c r="E133" t="s">
        <v>154</v>
      </c>
      <c r="F133" t="s">
        <v>582</v>
      </c>
      <c r="G133" t="s">
        <v>586</v>
      </c>
      <c r="H133" t="s">
        <v>569</v>
      </c>
      <c r="I133"/>
      <c r="J133" t="s">
        <v>220</v>
      </c>
      <c r="K133" t="s">
        <v>220</v>
      </c>
      <c r="L133" t="s">
        <v>220</v>
      </c>
      <c r="M133" t="s">
        <v>158</v>
      </c>
      <c r="N133" t="s">
        <v>159</v>
      </c>
      <c r="O133" t="s">
        <v>158</v>
      </c>
      <c r="P133"/>
      <c r="Q133" t="s">
        <v>160</v>
      </c>
      <c r="R133">
        <v>1</v>
      </c>
      <c r="S133" t="s">
        <v>161</v>
      </c>
      <c r="T133"/>
      <c r="U133"/>
      <c r="V133"/>
      <c r="W133"/>
      <c r="X133"/>
      <c r="Y133"/>
      <c r="Z133"/>
      <c r="AA133"/>
      <c r="AB133"/>
      <c r="AC133" t="s">
        <v>162</v>
      </c>
      <c r="AD133"/>
      <c r="AE133" t="s">
        <v>38</v>
      </c>
      <c r="AF133" t="s">
        <v>424</v>
      </c>
      <c r="AG133" t="s">
        <v>164</v>
      </c>
      <c r="AH133" t="s">
        <v>172</v>
      </c>
      <c r="AI133" t="s">
        <v>166</v>
      </c>
      <c r="AJ133" s="62">
        <v>45139</v>
      </c>
      <c r="AK133" s="62"/>
      <c r="AL133" t="s">
        <v>167</v>
      </c>
      <c r="AM133" t="s">
        <v>584</v>
      </c>
    </row>
    <row r="134" spans="1:39" x14ac:dyDescent="0.3">
      <c r="A134" s="1" t="str">
        <f>CONCATENATE(Opintojaksot[[#This Row],[Opintojaksokoodi]],Opintojaksot[[#This Row],[Kuvausten kieli]])</f>
        <v>FARM-104suomi</v>
      </c>
      <c r="B134">
        <v>1</v>
      </c>
      <c r="C134">
        <v>1</v>
      </c>
      <c r="D134">
        <v>1</v>
      </c>
      <c r="E134" t="s">
        <v>154</v>
      </c>
      <c r="F134" t="s">
        <v>587</v>
      </c>
      <c r="G134" t="s">
        <v>588</v>
      </c>
      <c r="H134" t="s">
        <v>589</v>
      </c>
      <c r="I134"/>
      <c r="J134" t="s">
        <v>442</v>
      </c>
      <c r="K134" t="s">
        <v>442</v>
      </c>
      <c r="L134" t="s">
        <v>442</v>
      </c>
      <c r="M134" t="s">
        <v>158</v>
      </c>
      <c r="N134" t="s">
        <v>159</v>
      </c>
      <c r="O134" t="s">
        <v>158</v>
      </c>
      <c r="P134"/>
      <c r="Q134" t="s">
        <v>160</v>
      </c>
      <c r="R134">
        <v>1</v>
      </c>
      <c r="S134" t="s">
        <v>590</v>
      </c>
      <c r="T134" t="s">
        <v>591</v>
      </c>
      <c r="U134"/>
      <c r="V134"/>
      <c r="W134" t="s">
        <v>592</v>
      </c>
      <c r="X134" t="s">
        <v>593</v>
      </c>
      <c r="Y134"/>
      <c r="Z134"/>
      <c r="AA134" t="s">
        <v>594</v>
      </c>
      <c r="AB134" t="s">
        <v>595</v>
      </c>
      <c r="AC134" t="s">
        <v>225</v>
      </c>
      <c r="AD134" t="s">
        <v>596</v>
      </c>
      <c r="AE134" t="s">
        <v>26</v>
      </c>
      <c r="AF134" t="s">
        <v>163</v>
      </c>
      <c r="AG134" t="s">
        <v>164</v>
      </c>
      <c r="AH134" t="s">
        <v>165</v>
      </c>
      <c r="AI134" t="s">
        <v>166</v>
      </c>
      <c r="AJ134" s="62">
        <v>45139</v>
      </c>
      <c r="AK134" s="62"/>
      <c r="AL134" t="s">
        <v>167</v>
      </c>
      <c r="AM134" t="s">
        <v>597</v>
      </c>
    </row>
    <row r="135" spans="1:39" x14ac:dyDescent="0.3">
      <c r="A135" s="1" t="str">
        <f>CONCATENATE(Opintojaksot[[#This Row],[Opintojaksokoodi]],Opintojaksot[[#This Row],[Kuvausten kieli]])</f>
        <v>FARM-104ruotsi</v>
      </c>
      <c r="B135">
        <v>1</v>
      </c>
      <c r="C135">
        <v>1</v>
      </c>
      <c r="D135">
        <v>1</v>
      </c>
      <c r="E135" t="s">
        <v>154</v>
      </c>
      <c r="F135" t="s">
        <v>587</v>
      </c>
      <c r="G135" t="s">
        <v>598</v>
      </c>
      <c r="H135"/>
      <c r="I135"/>
      <c r="J135" t="s">
        <v>442</v>
      </c>
      <c r="K135" t="s">
        <v>442</v>
      </c>
      <c r="L135" t="s">
        <v>442</v>
      </c>
      <c r="M135" t="s">
        <v>158</v>
      </c>
      <c r="N135" t="s">
        <v>159</v>
      </c>
      <c r="O135" t="s">
        <v>158</v>
      </c>
      <c r="P135"/>
      <c r="Q135" t="s">
        <v>160</v>
      </c>
      <c r="R135">
        <v>1</v>
      </c>
      <c r="S135" t="s">
        <v>590</v>
      </c>
      <c r="T135" t="s">
        <v>591</v>
      </c>
      <c r="U135"/>
      <c r="V135"/>
      <c r="W135" t="s">
        <v>599</v>
      </c>
      <c r="X135"/>
      <c r="Y135"/>
      <c r="Z135"/>
      <c r="AA135"/>
      <c r="AB135"/>
      <c r="AC135" t="s">
        <v>225</v>
      </c>
      <c r="AD135"/>
      <c r="AE135" t="s">
        <v>26</v>
      </c>
      <c r="AF135" t="s">
        <v>163</v>
      </c>
      <c r="AG135" t="s">
        <v>164</v>
      </c>
      <c r="AH135" t="s">
        <v>170</v>
      </c>
      <c r="AI135" t="s">
        <v>166</v>
      </c>
      <c r="AJ135" s="62">
        <v>45139</v>
      </c>
      <c r="AK135" s="62"/>
      <c r="AL135" t="s">
        <v>167</v>
      </c>
      <c r="AM135" t="s">
        <v>597</v>
      </c>
    </row>
    <row r="136" spans="1:39" x14ac:dyDescent="0.3">
      <c r="A136" s="1" t="str">
        <f>CONCATENATE(Opintojaksot[[#This Row],[Opintojaksokoodi]],Opintojaksot[[#This Row],[Kuvausten kieli]])</f>
        <v>FARM-104englanti</v>
      </c>
      <c r="B136">
        <v>1</v>
      </c>
      <c r="C136">
        <v>1</v>
      </c>
      <c r="D136">
        <v>1</v>
      </c>
      <c r="E136" t="s">
        <v>154</v>
      </c>
      <c r="F136" t="s">
        <v>587</v>
      </c>
      <c r="G136" t="s">
        <v>600</v>
      </c>
      <c r="H136"/>
      <c r="I136"/>
      <c r="J136" t="s">
        <v>442</v>
      </c>
      <c r="K136" t="s">
        <v>442</v>
      </c>
      <c r="L136" t="s">
        <v>442</v>
      </c>
      <c r="M136" t="s">
        <v>158</v>
      </c>
      <c r="N136" t="s">
        <v>159</v>
      </c>
      <c r="O136" t="s">
        <v>158</v>
      </c>
      <c r="P136"/>
      <c r="Q136" t="s">
        <v>160</v>
      </c>
      <c r="R136">
        <v>1</v>
      </c>
      <c r="S136" t="s">
        <v>590</v>
      </c>
      <c r="T136" t="s">
        <v>591</v>
      </c>
      <c r="U136"/>
      <c r="V136"/>
      <c r="W136" t="s">
        <v>601</v>
      </c>
      <c r="X136"/>
      <c r="Y136"/>
      <c r="Z136"/>
      <c r="AA136"/>
      <c r="AB136"/>
      <c r="AC136" t="s">
        <v>225</v>
      </c>
      <c r="AD136"/>
      <c r="AE136" t="s">
        <v>26</v>
      </c>
      <c r="AF136" t="s">
        <v>163</v>
      </c>
      <c r="AG136" t="s">
        <v>164</v>
      </c>
      <c r="AH136" t="s">
        <v>172</v>
      </c>
      <c r="AI136" t="s">
        <v>166</v>
      </c>
      <c r="AJ136" s="62">
        <v>45139</v>
      </c>
      <c r="AK136" s="62"/>
      <c r="AL136" t="s">
        <v>167</v>
      </c>
      <c r="AM136" t="s">
        <v>597</v>
      </c>
    </row>
    <row r="137" spans="1:39" x14ac:dyDescent="0.3">
      <c r="A137" s="1" t="str">
        <f>CONCATENATE(Opintojaksot[[#This Row],[Opintojaksokoodi]],Opintojaksot[[#This Row],[Kuvausten kieli]])</f>
        <v>FARM-105suomi</v>
      </c>
      <c r="B137">
        <v>1</v>
      </c>
      <c r="C137">
        <v>1</v>
      </c>
      <c r="D137">
        <v>1</v>
      </c>
      <c r="E137" t="s">
        <v>154</v>
      </c>
      <c r="F137" t="s">
        <v>602</v>
      </c>
      <c r="G137" t="s">
        <v>603</v>
      </c>
      <c r="H137"/>
      <c r="I137"/>
      <c r="J137" t="s">
        <v>157</v>
      </c>
      <c r="K137" t="s">
        <v>157</v>
      </c>
      <c r="L137" t="s">
        <v>157</v>
      </c>
      <c r="M137" t="s">
        <v>158</v>
      </c>
      <c r="N137" t="s">
        <v>159</v>
      </c>
      <c r="O137" t="s">
        <v>158</v>
      </c>
      <c r="P137"/>
      <c r="Q137" t="s">
        <v>160</v>
      </c>
      <c r="R137">
        <v>1</v>
      </c>
      <c r="S137"/>
      <c r="T137"/>
      <c r="U137"/>
      <c r="V137"/>
      <c r="W137" t="s">
        <v>604</v>
      </c>
      <c r="X137"/>
      <c r="Y137"/>
      <c r="Z137"/>
      <c r="AA137"/>
      <c r="AB137" t="s">
        <v>605</v>
      </c>
      <c r="AC137" t="s">
        <v>162</v>
      </c>
      <c r="AD137" t="s">
        <v>606</v>
      </c>
      <c r="AE137" t="s">
        <v>26</v>
      </c>
      <c r="AF137" t="s">
        <v>424</v>
      </c>
      <c r="AG137" t="s">
        <v>164</v>
      </c>
      <c r="AH137" t="s">
        <v>165</v>
      </c>
      <c r="AI137" t="s">
        <v>166</v>
      </c>
      <c r="AJ137" s="62">
        <v>45139</v>
      </c>
      <c r="AK137" s="62"/>
      <c r="AL137" t="s">
        <v>167</v>
      </c>
      <c r="AM137" t="s">
        <v>607</v>
      </c>
    </row>
    <row r="138" spans="1:39" x14ac:dyDescent="0.3">
      <c r="A138" s="1" t="str">
        <f>CONCATENATE(Opintojaksot[[#This Row],[Opintojaksokoodi]],Opintojaksot[[#This Row],[Kuvausten kieli]])</f>
        <v>FARM-105ruotsi</v>
      </c>
      <c r="B138">
        <v>1</v>
      </c>
      <c r="C138">
        <v>1</v>
      </c>
      <c r="D138">
        <v>1</v>
      </c>
      <c r="E138" t="s">
        <v>154</v>
      </c>
      <c r="F138" t="s">
        <v>602</v>
      </c>
      <c r="G138" t="s">
        <v>608</v>
      </c>
      <c r="H138"/>
      <c r="I138"/>
      <c r="J138" t="s">
        <v>157</v>
      </c>
      <c r="K138" t="s">
        <v>157</v>
      </c>
      <c r="L138" t="s">
        <v>157</v>
      </c>
      <c r="M138" t="s">
        <v>158</v>
      </c>
      <c r="N138" t="s">
        <v>159</v>
      </c>
      <c r="O138" t="s">
        <v>158</v>
      </c>
      <c r="P138"/>
      <c r="Q138" t="s">
        <v>160</v>
      </c>
      <c r="R138">
        <v>1</v>
      </c>
      <c r="S138"/>
      <c r="T138"/>
      <c r="U138"/>
      <c r="V138"/>
      <c r="W138" t="s">
        <v>609</v>
      </c>
      <c r="X138"/>
      <c r="Y138"/>
      <c r="Z138"/>
      <c r="AA138"/>
      <c r="AB138"/>
      <c r="AC138" t="s">
        <v>162</v>
      </c>
      <c r="AD138"/>
      <c r="AE138" t="s">
        <v>26</v>
      </c>
      <c r="AF138" t="s">
        <v>424</v>
      </c>
      <c r="AG138" t="s">
        <v>164</v>
      </c>
      <c r="AH138" t="s">
        <v>170</v>
      </c>
      <c r="AI138" t="s">
        <v>166</v>
      </c>
      <c r="AJ138" s="62">
        <v>45139</v>
      </c>
      <c r="AK138" s="62"/>
      <c r="AL138" t="s">
        <v>167</v>
      </c>
      <c r="AM138" t="s">
        <v>607</v>
      </c>
    </row>
    <row r="139" spans="1:39" x14ac:dyDescent="0.3">
      <c r="A139" s="1" t="str">
        <f>CONCATENATE(Opintojaksot[[#This Row],[Opintojaksokoodi]],Opintojaksot[[#This Row],[Kuvausten kieli]])</f>
        <v>FARM-105englanti</v>
      </c>
      <c r="B139">
        <v>1</v>
      </c>
      <c r="C139">
        <v>1</v>
      </c>
      <c r="D139">
        <v>1</v>
      </c>
      <c r="E139" t="s">
        <v>154</v>
      </c>
      <c r="F139" t="s">
        <v>602</v>
      </c>
      <c r="G139" t="s">
        <v>610</v>
      </c>
      <c r="H139"/>
      <c r="I139"/>
      <c r="J139" t="s">
        <v>157</v>
      </c>
      <c r="K139" t="s">
        <v>157</v>
      </c>
      <c r="L139" t="s">
        <v>157</v>
      </c>
      <c r="M139" t="s">
        <v>158</v>
      </c>
      <c r="N139" t="s">
        <v>159</v>
      </c>
      <c r="O139" t="s">
        <v>158</v>
      </c>
      <c r="P139"/>
      <c r="Q139" t="s">
        <v>160</v>
      </c>
      <c r="R139">
        <v>1</v>
      </c>
      <c r="S139"/>
      <c r="T139"/>
      <c r="U139"/>
      <c r="V139"/>
      <c r="W139" t="s">
        <v>611</v>
      </c>
      <c r="X139"/>
      <c r="Y139"/>
      <c r="Z139"/>
      <c r="AA139"/>
      <c r="AB139"/>
      <c r="AC139" t="s">
        <v>162</v>
      </c>
      <c r="AD139"/>
      <c r="AE139" t="s">
        <v>26</v>
      </c>
      <c r="AF139" t="s">
        <v>424</v>
      </c>
      <c r="AG139" t="s">
        <v>164</v>
      </c>
      <c r="AH139" t="s">
        <v>172</v>
      </c>
      <c r="AI139" t="s">
        <v>166</v>
      </c>
      <c r="AJ139" s="62">
        <v>45139</v>
      </c>
      <c r="AK139" s="62"/>
      <c r="AL139" t="s">
        <v>167</v>
      </c>
      <c r="AM139" t="s">
        <v>607</v>
      </c>
    </row>
    <row r="140" spans="1:39" x14ac:dyDescent="0.3">
      <c r="A140" s="1" t="str">
        <f>CONCATENATE(Opintojaksot[[#This Row],[Opintojaksokoodi]],Opintojaksot[[#This Row],[Kuvausten kieli]])</f>
        <v>FARM-106suomi</v>
      </c>
      <c r="B140">
        <v>1</v>
      </c>
      <c r="C140">
        <v>1</v>
      </c>
      <c r="D140">
        <v>1</v>
      </c>
      <c r="E140" t="s">
        <v>154</v>
      </c>
      <c r="F140" t="s">
        <v>612</v>
      </c>
      <c r="G140" t="s">
        <v>613</v>
      </c>
      <c r="H140"/>
      <c r="I140"/>
      <c r="J140" t="s">
        <v>220</v>
      </c>
      <c r="K140" t="s">
        <v>220</v>
      </c>
      <c r="L140" t="s">
        <v>220</v>
      </c>
      <c r="M140" t="s">
        <v>158</v>
      </c>
      <c r="N140" t="s">
        <v>159</v>
      </c>
      <c r="O140" t="s">
        <v>158</v>
      </c>
      <c r="P140"/>
      <c r="Q140" t="s">
        <v>160</v>
      </c>
      <c r="R140">
        <v>1</v>
      </c>
      <c r="S140" t="s">
        <v>614</v>
      </c>
      <c r="T140"/>
      <c r="U140"/>
      <c r="V140"/>
      <c r="W140" t="s">
        <v>615</v>
      </c>
      <c r="X140"/>
      <c r="Y140"/>
      <c r="Z140"/>
      <c r="AA140" t="s">
        <v>616</v>
      </c>
      <c r="AB140" t="s">
        <v>617</v>
      </c>
      <c r="AC140" t="s">
        <v>162</v>
      </c>
      <c r="AD140" t="s">
        <v>618</v>
      </c>
      <c r="AE140" t="s">
        <v>38</v>
      </c>
      <c r="AF140" t="s">
        <v>163</v>
      </c>
      <c r="AG140" t="s">
        <v>164</v>
      </c>
      <c r="AH140" t="s">
        <v>165</v>
      </c>
      <c r="AI140" t="s">
        <v>166</v>
      </c>
      <c r="AJ140" s="62">
        <v>45139</v>
      </c>
      <c r="AK140" s="62"/>
      <c r="AL140" t="s">
        <v>167</v>
      </c>
      <c r="AM140" t="s">
        <v>619</v>
      </c>
    </row>
    <row r="141" spans="1:39" x14ac:dyDescent="0.3">
      <c r="A141" s="1" t="str">
        <f>CONCATENATE(Opintojaksot[[#This Row],[Opintojaksokoodi]],Opintojaksot[[#This Row],[Kuvausten kieli]])</f>
        <v>FARM-106ruotsi</v>
      </c>
      <c r="B141">
        <v>1</v>
      </c>
      <c r="C141">
        <v>1</v>
      </c>
      <c r="D141">
        <v>1</v>
      </c>
      <c r="E141" t="s">
        <v>154</v>
      </c>
      <c r="F141" t="s">
        <v>612</v>
      </c>
      <c r="G141" t="s">
        <v>620</v>
      </c>
      <c r="H141"/>
      <c r="I141"/>
      <c r="J141" t="s">
        <v>220</v>
      </c>
      <c r="K141" t="s">
        <v>220</v>
      </c>
      <c r="L141" t="s">
        <v>220</v>
      </c>
      <c r="M141" t="s">
        <v>158</v>
      </c>
      <c r="N141" t="s">
        <v>159</v>
      </c>
      <c r="O141" t="s">
        <v>158</v>
      </c>
      <c r="P141"/>
      <c r="Q141" t="s">
        <v>160</v>
      </c>
      <c r="R141">
        <v>1</v>
      </c>
      <c r="S141" t="s">
        <v>614</v>
      </c>
      <c r="T141"/>
      <c r="U141"/>
      <c r="V141"/>
      <c r="W141" t="s">
        <v>621</v>
      </c>
      <c r="X141"/>
      <c r="Y141"/>
      <c r="Z141"/>
      <c r="AA141"/>
      <c r="AB141"/>
      <c r="AC141" t="s">
        <v>162</v>
      </c>
      <c r="AD141"/>
      <c r="AE141" t="s">
        <v>38</v>
      </c>
      <c r="AF141" t="s">
        <v>163</v>
      </c>
      <c r="AG141" t="s">
        <v>164</v>
      </c>
      <c r="AH141" t="s">
        <v>170</v>
      </c>
      <c r="AI141" t="s">
        <v>166</v>
      </c>
      <c r="AJ141" s="62">
        <v>45139</v>
      </c>
      <c r="AK141" s="62"/>
      <c r="AL141" t="s">
        <v>167</v>
      </c>
      <c r="AM141" t="s">
        <v>619</v>
      </c>
    </row>
    <row r="142" spans="1:39" x14ac:dyDescent="0.3">
      <c r="A142" s="1" t="str">
        <f>CONCATENATE(Opintojaksot[[#This Row],[Opintojaksokoodi]],Opintojaksot[[#This Row],[Kuvausten kieli]])</f>
        <v>FARM-106englanti</v>
      </c>
      <c r="B142">
        <v>1</v>
      </c>
      <c r="C142">
        <v>1</v>
      </c>
      <c r="D142">
        <v>1</v>
      </c>
      <c r="E142" t="s">
        <v>154</v>
      </c>
      <c r="F142" t="s">
        <v>612</v>
      </c>
      <c r="G142" t="s">
        <v>622</v>
      </c>
      <c r="H142"/>
      <c r="I142"/>
      <c r="J142" t="s">
        <v>220</v>
      </c>
      <c r="K142" t="s">
        <v>220</v>
      </c>
      <c r="L142" t="s">
        <v>220</v>
      </c>
      <c r="M142" t="s">
        <v>158</v>
      </c>
      <c r="N142" t="s">
        <v>159</v>
      </c>
      <c r="O142" t="s">
        <v>158</v>
      </c>
      <c r="P142"/>
      <c r="Q142" t="s">
        <v>160</v>
      </c>
      <c r="R142">
        <v>1</v>
      </c>
      <c r="S142" t="s">
        <v>614</v>
      </c>
      <c r="T142"/>
      <c r="U142"/>
      <c r="V142"/>
      <c r="W142" t="s">
        <v>623</v>
      </c>
      <c r="X142"/>
      <c r="Y142"/>
      <c r="Z142"/>
      <c r="AA142"/>
      <c r="AB142"/>
      <c r="AC142" t="s">
        <v>162</v>
      </c>
      <c r="AD142"/>
      <c r="AE142" t="s">
        <v>38</v>
      </c>
      <c r="AF142" t="s">
        <v>163</v>
      </c>
      <c r="AG142" t="s">
        <v>164</v>
      </c>
      <c r="AH142" t="s">
        <v>172</v>
      </c>
      <c r="AI142" t="s">
        <v>166</v>
      </c>
      <c r="AJ142" s="62">
        <v>45139</v>
      </c>
      <c r="AK142" s="62"/>
      <c r="AL142" t="s">
        <v>167</v>
      </c>
      <c r="AM142" t="s">
        <v>619</v>
      </c>
    </row>
    <row r="143" spans="1:39" x14ac:dyDescent="0.3">
      <c r="A143" s="1" t="str">
        <f>CONCATENATE(Opintojaksot[[#This Row],[Opintojaksokoodi]],Opintojaksot[[#This Row],[Kuvausten kieli]])</f>
        <v>FARM-203suomi</v>
      </c>
      <c r="B143">
        <v>1</v>
      </c>
      <c r="C143">
        <v>1</v>
      </c>
      <c r="D143">
        <v>1</v>
      </c>
      <c r="E143" t="s">
        <v>154</v>
      </c>
      <c r="F143" t="s">
        <v>624</v>
      </c>
      <c r="G143" t="s">
        <v>625</v>
      </c>
      <c r="H143" t="s">
        <v>626</v>
      </c>
      <c r="I143"/>
      <c r="J143" t="s">
        <v>205</v>
      </c>
      <c r="K143" t="s">
        <v>205</v>
      </c>
      <c r="L143" t="s">
        <v>205</v>
      </c>
      <c r="M143" t="s">
        <v>158</v>
      </c>
      <c r="N143" t="s">
        <v>159</v>
      </c>
      <c r="O143" t="s">
        <v>158</v>
      </c>
      <c r="P143"/>
      <c r="Q143" t="s">
        <v>160</v>
      </c>
      <c r="R143">
        <v>1</v>
      </c>
      <c r="S143" t="s">
        <v>627</v>
      </c>
      <c r="T143"/>
      <c r="U143"/>
      <c r="V143"/>
      <c r="W143" t="s">
        <v>628</v>
      </c>
      <c r="X143"/>
      <c r="Y143"/>
      <c r="Z143"/>
      <c r="AA143" t="s">
        <v>629</v>
      </c>
      <c r="AB143"/>
      <c r="AC143" t="s">
        <v>225</v>
      </c>
      <c r="AD143" t="s">
        <v>630</v>
      </c>
      <c r="AE143" t="s">
        <v>38</v>
      </c>
      <c r="AF143" t="s">
        <v>163</v>
      </c>
      <c r="AG143" t="s">
        <v>164</v>
      </c>
      <c r="AH143" t="s">
        <v>165</v>
      </c>
      <c r="AI143" t="s">
        <v>166</v>
      </c>
      <c r="AJ143" s="62">
        <v>45139</v>
      </c>
      <c r="AK143" s="62"/>
      <c r="AL143" t="s">
        <v>167</v>
      </c>
      <c r="AM143" t="s">
        <v>631</v>
      </c>
    </row>
    <row r="144" spans="1:39" x14ac:dyDescent="0.3">
      <c r="A144" s="1" t="str">
        <f>CONCATENATE(Opintojaksot[[#This Row],[Opintojaksokoodi]],Opintojaksot[[#This Row],[Kuvausten kieli]])</f>
        <v>FARM-203ruotsi</v>
      </c>
      <c r="B144">
        <v>1</v>
      </c>
      <c r="C144">
        <v>1</v>
      </c>
      <c r="D144">
        <v>1</v>
      </c>
      <c r="E144" t="s">
        <v>154</v>
      </c>
      <c r="F144" t="s">
        <v>624</v>
      </c>
      <c r="G144" t="s">
        <v>632</v>
      </c>
      <c r="H144"/>
      <c r="I144"/>
      <c r="J144" t="s">
        <v>205</v>
      </c>
      <c r="K144" t="s">
        <v>205</v>
      </c>
      <c r="L144" t="s">
        <v>205</v>
      </c>
      <c r="M144" t="s">
        <v>158</v>
      </c>
      <c r="N144" t="s">
        <v>159</v>
      </c>
      <c r="O144" t="s">
        <v>158</v>
      </c>
      <c r="P144"/>
      <c r="Q144" t="s">
        <v>160</v>
      </c>
      <c r="R144">
        <v>1</v>
      </c>
      <c r="S144" t="s">
        <v>627</v>
      </c>
      <c r="T144"/>
      <c r="U144"/>
      <c r="V144"/>
      <c r="W144" t="s">
        <v>633</v>
      </c>
      <c r="X144"/>
      <c r="Y144"/>
      <c r="Z144"/>
      <c r="AA144"/>
      <c r="AB144"/>
      <c r="AC144" t="s">
        <v>225</v>
      </c>
      <c r="AD144"/>
      <c r="AE144" t="s">
        <v>38</v>
      </c>
      <c r="AF144" t="s">
        <v>163</v>
      </c>
      <c r="AG144" t="s">
        <v>164</v>
      </c>
      <c r="AH144" t="s">
        <v>170</v>
      </c>
      <c r="AI144" t="s">
        <v>166</v>
      </c>
      <c r="AJ144" s="62">
        <v>45139</v>
      </c>
      <c r="AK144" s="62"/>
      <c r="AL144" t="s">
        <v>167</v>
      </c>
      <c r="AM144" t="s">
        <v>631</v>
      </c>
    </row>
    <row r="145" spans="1:39" x14ac:dyDescent="0.3">
      <c r="A145" s="1" t="str">
        <f>CONCATENATE(Opintojaksot[[#This Row],[Opintojaksokoodi]],Opintojaksot[[#This Row],[Kuvausten kieli]])</f>
        <v>FARM-203englanti</v>
      </c>
      <c r="B145">
        <v>1</v>
      </c>
      <c r="C145">
        <v>1</v>
      </c>
      <c r="D145">
        <v>1</v>
      </c>
      <c r="E145" t="s">
        <v>154</v>
      </c>
      <c r="F145" t="s">
        <v>624</v>
      </c>
      <c r="G145" t="s">
        <v>634</v>
      </c>
      <c r="H145"/>
      <c r="I145"/>
      <c r="J145" t="s">
        <v>205</v>
      </c>
      <c r="K145" t="s">
        <v>205</v>
      </c>
      <c r="L145" t="s">
        <v>205</v>
      </c>
      <c r="M145" t="s">
        <v>158</v>
      </c>
      <c r="N145" t="s">
        <v>159</v>
      </c>
      <c r="O145" t="s">
        <v>158</v>
      </c>
      <c r="P145"/>
      <c r="Q145" t="s">
        <v>160</v>
      </c>
      <c r="R145">
        <v>1</v>
      </c>
      <c r="S145" t="s">
        <v>627</v>
      </c>
      <c r="T145"/>
      <c r="U145"/>
      <c r="V145"/>
      <c r="W145" t="s">
        <v>635</v>
      </c>
      <c r="X145"/>
      <c r="Y145"/>
      <c r="Z145"/>
      <c r="AA145"/>
      <c r="AB145"/>
      <c r="AC145" t="s">
        <v>225</v>
      </c>
      <c r="AD145"/>
      <c r="AE145" t="s">
        <v>38</v>
      </c>
      <c r="AF145" t="s">
        <v>163</v>
      </c>
      <c r="AG145" t="s">
        <v>164</v>
      </c>
      <c r="AH145" t="s">
        <v>172</v>
      </c>
      <c r="AI145" t="s">
        <v>166</v>
      </c>
      <c r="AJ145" s="62">
        <v>45139</v>
      </c>
      <c r="AK145" s="62"/>
      <c r="AL145" t="s">
        <v>167</v>
      </c>
      <c r="AM145" t="s">
        <v>631</v>
      </c>
    </row>
    <row r="146" spans="1:39" x14ac:dyDescent="0.3">
      <c r="A146" s="1" t="str">
        <f>CONCATENATE(Opintojaksot[[#This Row],[Opintojaksokoodi]],Opintojaksot[[#This Row],[Kuvausten kieli]])</f>
        <v>FARM-206suomi</v>
      </c>
      <c r="B146">
        <v>1</v>
      </c>
      <c r="C146">
        <v>1</v>
      </c>
      <c r="D146">
        <v>1</v>
      </c>
      <c r="E146" t="s">
        <v>154</v>
      </c>
      <c r="F146" t="s">
        <v>636</v>
      </c>
      <c r="G146" t="s">
        <v>637</v>
      </c>
      <c r="H146" t="s">
        <v>638</v>
      </c>
      <c r="I146"/>
      <c r="J146" t="s">
        <v>266</v>
      </c>
      <c r="K146" t="s">
        <v>266</v>
      </c>
      <c r="L146" t="s">
        <v>266</v>
      </c>
      <c r="M146" t="s">
        <v>158</v>
      </c>
      <c r="N146" t="s">
        <v>159</v>
      </c>
      <c r="O146" t="s">
        <v>158</v>
      </c>
      <c r="P146"/>
      <c r="Q146" t="s">
        <v>160</v>
      </c>
      <c r="R146">
        <v>1</v>
      </c>
      <c r="S146" t="s">
        <v>639</v>
      </c>
      <c r="T146"/>
      <c r="U146"/>
      <c r="V146"/>
      <c r="W146" t="s">
        <v>640</v>
      </c>
      <c r="X146" t="s">
        <v>641</v>
      </c>
      <c r="Y146"/>
      <c r="Z146"/>
      <c r="AA146" t="s">
        <v>642</v>
      </c>
      <c r="AB146" t="s">
        <v>643</v>
      </c>
      <c r="AC146" t="s">
        <v>225</v>
      </c>
      <c r="AD146" t="s">
        <v>644</v>
      </c>
      <c r="AE146" t="s">
        <v>26</v>
      </c>
      <c r="AF146" t="s">
        <v>645</v>
      </c>
      <c r="AG146" t="s">
        <v>164</v>
      </c>
      <c r="AH146" t="s">
        <v>165</v>
      </c>
      <c r="AI146" t="s">
        <v>166</v>
      </c>
      <c r="AJ146" s="62">
        <v>45139</v>
      </c>
      <c r="AK146" s="62"/>
      <c r="AL146" t="s">
        <v>167</v>
      </c>
      <c r="AM146" t="s">
        <v>646</v>
      </c>
    </row>
    <row r="147" spans="1:39" x14ac:dyDescent="0.3">
      <c r="A147" s="1" t="str">
        <f>CONCATENATE(Opintojaksot[[#This Row],[Opintojaksokoodi]],Opintojaksot[[#This Row],[Kuvausten kieli]])</f>
        <v>FARM-206ruotsi</v>
      </c>
      <c r="B147">
        <v>1</v>
      </c>
      <c r="C147">
        <v>1</v>
      </c>
      <c r="D147">
        <v>1</v>
      </c>
      <c r="E147" t="s">
        <v>154</v>
      </c>
      <c r="F147" t="s">
        <v>636</v>
      </c>
      <c r="G147" t="s">
        <v>647</v>
      </c>
      <c r="H147"/>
      <c r="I147"/>
      <c r="J147" t="s">
        <v>266</v>
      </c>
      <c r="K147" t="s">
        <v>266</v>
      </c>
      <c r="L147" t="s">
        <v>266</v>
      </c>
      <c r="M147" t="s">
        <v>158</v>
      </c>
      <c r="N147" t="s">
        <v>159</v>
      </c>
      <c r="O147" t="s">
        <v>158</v>
      </c>
      <c r="P147"/>
      <c r="Q147" t="s">
        <v>160</v>
      </c>
      <c r="R147">
        <v>1</v>
      </c>
      <c r="S147" t="s">
        <v>639</v>
      </c>
      <c r="T147"/>
      <c r="U147"/>
      <c r="V147"/>
      <c r="W147" t="s">
        <v>648</v>
      </c>
      <c r="X147"/>
      <c r="Y147"/>
      <c r="Z147"/>
      <c r="AA147"/>
      <c r="AB147"/>
      <c r="AC147" t="s">
        <v>225</v>
      </c>
      <c r="AD147"/>
      <c r="AE147" t="s">
        <v>26</v>
      </c>
      <c r="AF147" t="s">
        <v>645</v>
      </c>
      <c r="AG147" t="s">
        <v>164</v>
      </c>
      <c r="AH147" t="s">
        <v>170</v>
      </c>
      <c r="AI147" t="s">
        <v>166</v>
      </c>
      <c r="AJ147" s="62">
        <v>45139</v>
      </c>
      <c r="AK147" s="62"/>
      <c r="AL147" t="s">
        <v>167</v>
      </c>
      <c r="AM147" t="s">
        <v>646</v>
      </c>
    </row>
    <row r="148" spans="1:39" x14ac:dyDescent="0.3">
      <c r="A148" s="1" t="str">
        <f>CONCATENATE(Opintojaksot[[#This Row],[Opintojaksokoodi]],Opintojaksot[[#This Row],[Kuvausten kieli]])</f>
        <v>FARM-206englanti</v>
      </c>
      <c r="B148">
        <v>1</v>
      </c>
      <c r="C148">
        <v>1</v>
      </c>
      <c r="D148">
        <v>1</v>
      </c>
      <c r="E148" t="s">
        <v>154</v>
      </c>
      <c r="F148" t="s">
        <v>636</v>
      </c>
      <c r="G148" t="s">
        <v>649</v>
      </c>
      <c r="H148"/>
      <c r="I148"/>
      <c r="J148" t="s">
        <v>266</v>
      </c>
      <c r="K148" t="s">
        <v>266</v>
      </c>
      <c r="L148" t="s">
        <v>266</v>
      </c>
      <c r="M148" t="s">
        <v>158</v>
      </c>
      <c r="N148" t="s">
        <v>159</v>
      </c>
      <c r="O148" t="s">
        <v>158</v>
      </c>
      <c r="P148"/>
      <c r="Q148" t="s">
        <v>160</v>
      </c>
      <c r="R148">
        <v>1</v>
      </c>
      <c r="S148" t="s">
        <v>639</v>
      </c>
      <c r="T148"/>
      <c r="U148"/>
      <c r="V148"/>
      <c r="W148" t="s">
        <v>650</v>
      </c>
      <c r="X148"/>
      <c r="Y148"/>
      <c r="Z148"/>
      <c r="AA148"/>
      <c r="AB148"/>
      <c r="AC148" t="s">
        <v>225</v>
      </c>
      <c r="AD148" t="s">
        <v>651</v>
      </c>
      <c r="AE148" t="s">
        <v>26</v>
      </c>
      <c r="AF148" t="s">
        <v>645</v>
      </c>
      <c r="AG148" t="s">
        <v>164</v>
      </c>
      <c r="AH148" t="s">
        <v>172</v>
      </c>
      <c r="AI148" t="s">
        <v>166</v>
      </c>
      <c r="AJ148" s="62">
        <v>45139</v>
      </c>
      <c r="AK148" s="62"/>
      <c r="AL148" t="s">
        <v>167</v>
      </c>
      <c r="AM148" t="s">
        <v>646</v>
      </c>
    </row>
    <row r="149" spans="1:39" x14ac:dyDescent="0.3">
      <c r="A149" s="1" t="str">
        <f>CONCATENATE(Opintojaksot[[#This Row],[Opintojaksokoodi]],Opintojaksot[[#This Row],[Kuvausten kieli]])</f>
        <v>FARM-210suomi</v>
      </c>
      <c r="B149">
        <v>1</v>
      </c>
      <c r="C149">
        <v>1</v>
      </c>
      <c r="D149">
        <v>1</v>
      </c>
      <c r="E149" t="s">
        <v>154</v>
      </c>
      <c r="F149" t="s">
        <v>652</v>
      </c>
      <c r="G149" t="s">
        <v>653</v>
      </c>
      <c r="H149" t="s">
        <v>654</v>
      </c>
      <c r="I149"/>
      <c r="J149" t="s">
        <v>412</v>
      </c>
      <c r="K149" t="s">
        <v>412</v>
      </c>
      <c r="L149" t="s">
        <v>412</v>
      </c>
      <c r="M149" t="s">
        <v>158</v>
      </c>
      <c r="N149" t="s">
        <v>159</v>
      </c>
      <c r="O149" t="s">
        <v>158</v>
      </c>
      <c r="P149"/>
      <c r="Q149" t="s">
        <v>160</v>
      </c>
      <c r="R149">
        <v>1</v>
      </c>
      <c r="S149" t="s">
        <v>655</v>
      </c>
      <c r="T149"/>
      <c r="U149"/>
      <c r="V149"/>
      <c r="W149" t="s">
        <v>656</v>
      </c>
      <c r="X149" t="s">
        <v>657</v>
      </c>
      <c r="Y149"/>
      <c r="Z149"/>
      <c r="AA149" t="s">
        <v>658</v>
      </c>
      <c r="AB149" t="s">
        <v>659</v>
      </c>
      <c r="AC149" t="s">
        <v>162</v>
      </c>
      <c r="AD149" t="s">
        <v>660</v>
      </c>
      <c r="AE149" t="s">
        <v>38</v>
      </c>
      <c r="AF149" t="s">
        <v>163</v>
      </c>
      <c r="AG149" t="s">
        <v>164</v>
      </c>
      <c r="AH149" t="s">
        <v>165</v>
      </c>
      <c r="AI149" t="s">
        <v>166</v>
      </c>
      <c r="AJ149" s="62">
        <v>45505</v>
      </c>
      <c r="AK149" s="62"/>
      <c r="AL149" t="s">
        <v>167</v>
      </c>
      <c r="AM149" t="s">
        <v>661</v>
      </c>
    </row>
    <row r="150" spans="1:39" x14ac:dyDescent="0.3">
      <c r="A150" s="1" t="str">
        <f>CONCATENATE(Opintojaksot[[#This Row],[Opintojaksokoodi]],Opintojaksot[[#This Row],[Kuvausten kieli]])</f>
        <v>FARM-210ruotsi</v>
      </c>
      <c r="B150">
        <v>1</v>
      </c>
      <c r="C150">
        <v>1</v>
      </c>
      <c r="D150">
        <v>1</v>
      </c>
      <c r="E150" t="s">
        <v>154</v>
      </c>
      <c r="F150" t="s">
        <v>652</v>
      </c>
      <c r="G150" t="s">
        <v>662</v>
      </c>
      <c r="H150"/>
      <c r="I150"/>
      <c r="J150" t="s">
        <v>412</v>
      </c>
      <c r="K150" t="s">
        <v>412</v>
      </c>
      <c r="L150" t="s">
        <v>412</v>
      </c>
      <c r="M150" t="s">
        <v>158</v>
      </c>
      <c r="N150" t="s">
        <v>159</v>
      </c>
      <c r="O150" t="s">
        <v>158</v>
      </c>
      <c r="P150"/>
      <c r="Q150" t="s">
        <v>160</v>
      </c>
      <c r="R150">
        <v>1</v>
      </c>
      <c r="S150" t="s">
        <v>655</v>
      </c>
      <c r="T150"/>
      <c r="U150"/>
      <c r="V150"/>
      <c r="W150" t="s">
        <v>663</v>
      </c>
      <c r="X150"/>
      <c r="Y150"/>
      <c r="Z150"/>
      <c r="AA150"/>
      <c r="AB150"/>
      <c r="AC150" t="s">
        <v>162</v>
      </c>
      <c r="AD150"/>
      <c r="AE150" t="s">
        <v>38</v>
      </c>
      <c r="AF150" t="s">
        <v>163</v>
      </c>
      <c r="AG150" t="s">
        <v>164</v>
      </c>
      <c r="AH150" t="s">
        <v>170</v>
      </c>
      <c r="AI150" t="s">
        <v>166</v>
      </c>
      <c r="AJ150" s="62">
        <v>45505</v>
      </c>
      <c r="AK150" s="62"/>
      <c r="AL150" t="s">
        <v>167</v>
      </c>
      <c r="AM150" t="s">
        <v>661</v>
      </c>
    </row>
    <row r="151" spans="1:39" x14ac:dyDescent="0.3">
      <c r="A151" s="1" t="str">
        <f>CONCATENATE(Opintojaksot[[#This Row],[Opintojaksokoodi]],Opintojaksot[[#This Row],[Kuvausten kieli]])</f>
        <v>FARM-210englanti</v>
      </c>
      <c r="B151">
        <v>1</v>
      </c>
      <c r="C151">
        <v>1</v>
      </c>
      <c r="D151">
        <v>1</v>
      </c>
      <c r="E151" t="s">
        <v>154</v>
      </c>
      <c r="F151" t="s">
        <v>652</v>
      </c>
      <c r="G151" t="s">
        <v>664</v>
      </c>
      <c r="H151"/>
      <c r="I151"/>
      <c r="J151" t="s">
        <v>412</v>
      </c>
      <c r="K151" t="s">
        <v>412</v>
      </c>
      <c r="L151" t="s">
        <v>412</v>
      </c>
      <c r="M151" t="s">
        <v>158</v>
      </c>
      <c r="N151" t="s">
        <v>159</v>
      </c>
      <c r="O151" t="s">
        <v>158</v>
      </c>
      <c r="P151"/>
      <c r="Q151" t="s">
        <v>160</v>
      </c>
      <c r="R151">
        <v>1</v>
      </c>
      <c r="S151" t="s">
        <v>655</v>
      </c>
      <c r="T151"/>
      <c r="U151"/>
      <c r="V151"/>
      <c r="W151" t="s">
        <v>665</v>
      </c>
      <c r="X151"/>
      <c r="Y151"/>
      <c r="Z151"/>
      <c r="AA151"/>
      <c r="AB151"/>
      <c r="AC151" t="s">
        <v>162</v>
      </c>
      <c r="AD151"/>
      <c r="AE151" t="s">
        <v>38</v>
      </c>
      <c r="AF151" t="s">
        <v>163</v>
      </c>
      <c r="AG151" t="s">
        <v>164</v>
      </c>
      <c r="AH151" t="s">
        <v>172</v>
      </c>
      <c r="AI151" t="s">
        <v>166</v>
      </c>
      <c r="AJ151" s="62">
        <v>45505</v>
      </c>
      <c r="AK151" s="62"/>
      <c r="AL151" t="s">
        <v>167</v>
      </c>
      <c r="AM151" t="s">
        <v>661</v>
      </c>
    </row>
    <row r="152" spans="1:39" x14ac:dyDescent="0.3">
      <c r="A152" s="1" t="str">
        <f>CONCATENATE(Opintojaksot[[#This Row],[Opintojaksokoodi]],Opintojaksot[[#This Row],[Kuvausten kieli]])</f>
        <v>FARM-211suomi</v>
      </c>
      <c r="B152">
        <v>1</v>
      </c>
      <c r="C152">
        <v>1</v>
      </c>
      <c r="D152">
        <v>1</v>
      </c>
      <c r="E152" t="s">
        <v>154</v>
      </c>
      <c r="F152" t="s">
        <v>666</v>
      </c>
      <c r="G152" t="s">
        <v>667</v>
      </c>
      <c r="H152" t="s">
        <v>668</v>
      </c>
      <c r="I152"/>
      <c r="J152" t="s">
        <v>266</v>
      </c>
      <c r="K152" t="s">
        <v>266</v>
      </c>
      <c r="L152" t="s">
        <v>266</v>
      </c>
      <c r="M152" t="s">
        <v>158</v>
      </c>
      <c r="N152" t="s">
        <v>159</v>
      </c>
      <c r="O152" t="s">
        <v>158</v>
      </c>
      <c r="P152"/>
      <c r="Q152" t="s">
        <v>160</v>
      </c>
      <c r="R152">
        <v>1</v>
      </c>
      <c r="S152" t="s">
        <v>669</v>
      </c>
      <c r="T152"/>
      <c r="U152"/>
      <c r="V152"/>
      <c r="W152" t="s">
        <v>670</v>
      </c>
      <c r="X152" t="s">
        <v>671</v>
      </c>
      <c r="Y152"/>
      <c r="Z152"/>
      <c r="AA152" t="s">
        <v>672</v>
      </c>
      <c r="AB152" t="s">
        <v>673</v>
      </c>
      <c r="AC152" t="s">
        <v>225</v>
      </c>
      <c r="AD152" t="s">
        <v>674</v>
      </c>
      <c r="AE152" t="s">
        <v>38</v>
      </c>
      <c r="AF152" t="s">
        <v>163</v>
      </c>
      <c r="AG152" t="s">
        <v>164</v>
      </c>
      <c r="AH152" t="s">
        <v>165</v>
      </c>
      <c r="AI152" t="s">
        <v>166</v>
      </c>
      <c r="AJ152" s="62">
        <v>45139</v>
      </c>
      <c r="AK152" s="62"/>
      <c r="AL152" t="s">
        <v>167</v>
      </c>
      <c r="AM152" t="s">
        <v>675</v>
      </c>
    </row>
    <row r="153" spans="1:39" x14ac:dyDescent="0.3">
      <c r="A153" s="1" t="str">
        <f>CONCATENATE(Opintojaksot[[#This Row],[Opintojaksokoodi]],Opintojaksot[[#This Row],[Kuvausten kieli]])</f>
        <v>FARM-211ruotsi</v>
      </c>
      <c r="B153">
        <v>1</v>
      </c>
      <c r="C153">
        <v>1</v>
      </c>
      <c r="D153">
        <v>1</v>
      </c>
      <c r="E153" t="s">
        <v>154</v>
      </c>
      <c r="F153" t="s">
        <v>666</v>
      </c>
      <c r="G153" t="s">
        <v>676</v>
      </c>
      <c r="H153"/>
      <c r="I153"/>
      <c r="J153" t="s">
        <v>266</v>
      </c>
      <c r="K153" t="s">
        <v>266</v>
      </c>
      <c r="L153" t="s">
        <v>266</v>
      </c>
      <c r="M153" t="s">
        <v>158</v>
      </c>
      <c r="N153" t="s">
        <v>159</v>
      </c>
      <c r="O153" t="s">
        <v>158</v>
      </c>
      <c r="P153"/>
      <c r="Q153" t="s">
        <v>160</v>
      </c>
      <c r="R153">
        <v>1</v>
      </c>
      <c r="S153" t="s">
        <v>669</v>
      </c>
      <c r="T153"/>
      <c r="U153"/>
      <c r="V153"/>
      <c r="W153" t="s">
        <v>677</v>
      </c>
      <c r="X153"/>
      <c r="Y153"/>
      <c r="Z153"/>
      <c r="AA153"/>
      <c r="AB153"/>
      <c r="AC153" t="s">
        <v>225</v>
      </c>
      <c r="AD153"/>
      <c r="AE153" t="s">
        <v>38</v>
      </c>
      <c r="AF153" t="s">
        <v>163</v>
      </c>
      <c r="AG153" t="s">
        <v>164</v>
      </c>
      <c r="AH153" t="s">
        <v>170</v>
      </c>
      <c r="AI153" t="s">
        <v>166</v>
      </c>
      <c r="AJ153" s="62">
        <v>45139</v>
      </c>
      <c r="AK153" s="62"/>
      <c r="AL153" t="s">
        <v>167</v>
      </c>
      <c r="AM153" t="s">
        <v>675</v>
      </c>
    </row>
    <row r="154" spans="1:39" x14ac:dyDescent="0.3">
      <c r="A154" s="1" t="str">
        <f>CONCATENATE(Opintojaksot[[#This Row],[Opintojaksokoodi]],Opintojaksot[[#This Row],[Kuvausten kieli]])</f>
        <v>FARM-211englanti</v>
      </c>
      <c r="B154">
        <v>1</v>
      </c>
      <c r="C154">
        <v>1</v>
      </c>
      <c r="D154">
        <v>1</v>
      </c>
      <c r="E154" t="s">
        <v>154</v>
      </c>
      <c r="F154" t="s">
        <v>666</v>
      </c>
      <c r="G154" t="s">
        <v>678</v>
      </c>
      <c r="H154"/>
      <c r="I154"/>
      <c r="J154" t="s">
        <v>266</v>
      </c>
      <c r="K154" t="s">
        <v>266</v>
      </c>
      <c r="L154" t="s">
        <v>266</v>
      </c>
      <c r="M154" t="s">
        <v>158</v>
      </c>
      <c r="N154" t="s">
        <v>159</v>
      </c>
      <c r="O154" t="s">
        <v>158</v>
      </c>
      <c r="P154"/>
      <c r="Q154" t="s">
        <v>160</v>
      </c>
      <c r="R154">
        <v>1</v>
      </c>
      <c r="S154" t="s">
        <v>669</v>
      </c>
      <c r="T154"/>
      <c r="U154"/>
      <c r="V154"/>
      <c r="W154" t="s">
        <v>679</v>
      </c>
      <c r="X154"/>
      <c r="Y154"/>
      <c r="Z154"/>
      <c r="AA154"/>
      <c r="AB154"/>
      <c r="AC154" t="s">
        <v>225</v>
      </c>
      <c r="AD154"/>
      <c r="AE154" t="s">
        <v>38</v>
      </c>
      <c r="AF154" t="s">
        <v>163</v>
      </c>
      <c r="AG154" t="s">
        <v>164</v>
      </c>
      <c r="AH154" t="s">
        <v>172</v>
      </c>
      <c r="AI154" t="s">
        <v>166</v>
      </c>
      <c r="AJ154" s="62">
        <v>45139</v>
      </c>
      <c r="AK154" s="62"/>
      <c r="AL154" t="s">
        <v>167</v>
      </c>
      <c r="AM154" t="s">
        <v>675</v>
      </c>
    </row>
    <row r="155" spans="1:39" x14ac:dyDescent="0.3">
      <c r="A155" s="1" t="str">
        <f>CONCATENATE(Opintojaksot[[#This Row],[Opintojaksokoodi]],Opintojaksot[[#This Row],[Kuvausten kieli]])</f>
        <v>FARM-212suomi</v>
      </c>
      <c r="B155">
        <v>1</v>
      </c>
      <c r="C155">
        <v>1</v>
      </c>
      <c r="D155">
        <v>1</v>
      </c>
      <c r="E155" t="s">
        <v>154</v>
      </c>
      <c r="F155" t="s">
        <v>680</v>
      </c>
      <c r="G155" t="s">
        <v>681</v>
      </c>
      <c r="H155" t="s">
        <v>682</v>
      </c>
      <c r="I155"/>
      <c r="J155" t="s">
        <v>186</v>
      </c>
      <c r="K155" t="s">
        <v>186</v>
      </c>
      <c r="L155" t="s">
        <v>186</v>
      </c>
      <c r="M155" t="s">
        <v>158</v>
      </c>
      <c r="N155" t="s">
        <v>159</v>
      </c>
      <c r="O155" t="s">
        <v>158</v>
      </c>
      <c r="P155"/>
      <c r="Q155" t="s">
        <v>160</v>
      </c>
      <c r="R155">
        <v>1</v>
      </c>
      <c r="S155" t="s">
        <v>683</v>
      </c>
      <c r="T155"/>
      <c r="U155"/>
      <c r="V155"/>
      <c r="W155" t="s">
        <v>684</v>
      </c>
      <c r="X155"/>
      <c r="Y155"/>
      <c r="Z155"/>
      <c r="AA155" t="s">
        <v>685</v>
      </c>
      <c r="AB155" t="s">
        <v>686</v>
      </c>
      <c r="AC155" t="s">
        <v>225</v>
      </c>
      <c r="AD155" t="s">
        <v>687</v>
      </c>
      <c r="AE155" t="s">
        <v>38</v>
      </c>
      <c r="AF155" t="s">
        <v>688</v>
      </c>
      <c r="AG155" t="s">
        <v>164</v>
      </c>
      <c r="AH155" t="s">
        <v>165</v>
      </c>
      <c r="AI155" t="s">
        <v>166</v>
      </c>
      <c r="AJ155" s="62">
        <v>45139</v>
      </c>
      <c r="AK155" s="62"/>
      <c r="AL155" t="s">
        <v>167</v>
      </c>
      <c r="AM155" t="s">
        <v>689</v>
      </c>
    </row>
    <row r="156" spans="1:39" x14ac:dyDescent="0.3">
      <c r="A156" s="1" t="str">
        <f>CONCATENATE(Opintojaksot[[#This Row],[Opintojaksokoodi]],Opintojaksot[[#This Row],[Kuvausten kieli]])</f>
        <v>FARM-212ruotsi</v>
      </c>
      <c r="B156">
        <v>1</v>
      </c>
      <c r="C156">
        <v>1</v>
      </c>
      <c r="D156">
        <v>1</v>
      </c>
      <c r="E156" t="s">
        <v>154</v>
      </c>
      <c r="F156" t="s">
        <v>680</v>
      </c>
      <c r="G156" t="s">
        <v>690</v>
      </c>
      <c r="H156"/>
      <c r="I156"/>
      <c r="J156" t="s">
        <v>186</v>
      </c>
      <c r="K156" t="s">
        <v>186</v>
      </c>
      <c r="L156" t="s">
        <v>186</v>
      </c>
      <c r="M156" t="s">
        <v>158</v>
      </c>
      <c r="N156" t="s">
        <v>159</v>
      </c>
      <c r="O156" t="s">
        <v>158</v>
      </c>
      <c r="P156"/>
      <c r="Q156" t="s">
        <v>160</v>
      </c>
      <c r="R156">
        <v>1</v>
      </c>
      <c r="S156" t="s">
        <v>683</v>
      </c>
      <c r="T156"/>
      <c r="U156"/>
      <c r="V156"/>
      <c r="W156" t="s">
        <v>691</v>
      </c>
      <c r="X156"/>
      <c r="Y156"/>
      <c r="Z156"/>
      <c r="AA156"/>
      <c r="AB156"/>
      <c r="AC156" t="s">
        <v>225</v>
      </c>
      <c r="AD156"/>
      <c r="AE156" t="s">
        <v>38</v>
      </c>
      <c r="AF156" t="s">
        <v>688</v>
      </c>
      <c r="AG156" t="s">
        <v>164</v>
      </c>
      <c r="AH156" t="s">
        <v>170</v>
      </c>
      <c r="AI156" t="s">
        <v>166</v>
      </c>
      <c r="AJ156" s="62">
        <v>45139</v>
      </c>
      <c r="AK156" s="62"/>
      <c r="AL156" t="s">
        <v>167</v>
      </c>
      <c r="AM156" t="s">
        <v>689</v>
      </c>
    </row>
    <row r="157" spans="1:39" x14ac:dyDescent="0.3">
      <c r="A157" s="1" t="str">
        <f>CONCATENATE(Opintojaksot[[#This Row],[Opintojaksokoodi]],Opintojaksot[[#This Row],[Kuvausten kieli]])</f>
        <v>FARM-212englanti</v>
      </c>
      <c r="B157">
        <v>1</v>
      </c>
      <c r="C157">
        <v>1</v>
      </c>
      <c r="D157">
        <v>1</v>
      </c>
      <c r="E157" t="s">
        <v>154</v>
      </c>
      <c r="F157" t="s">
        <v>680</v>
      </c>
      <c r="G157" t="s">
        <v>692</v>
      </c>
      <c r="H157"/>
      <c r="I157"/>
      <c r="J157" t="s">
        <v>186</v>
      </c>
      <c r="K157" t="s">
        <v>186</v>
      </c>
      <c r="L157" t="s">
        <v>186</v>
      </c>
      <c r="M157" t="s">
        <v>158</v>
      </c>
      <c r="N157" t="s">
        <v>159</v>
      </c>
      <c r="O157" t="s">
        <v>158</v>
      </c>
      <c r="P157"/>
      <c r="Q157" t="s">
        <v>160</v>
      </c>
      <c r="R157">
        <v>1</v>
      </c>
      <c r="S157" t="s">
        <v>683</v>
      </c>
      <c r="T157"/>
      <c r="U157"/>
      <c r="V157"/>
      <c r="W157" t="s">
        <v>693</v>
      </c>
      <c r="X157"/>
      <c r="Y157"/>
      <c r="Z157"/>
      <c r="AA157"/>
      <c r="AB157"/>
      <c r="AC157" t="s">
        <v>225</v>
      </c>
      <c r="AD157"/>
      <c r="AE157" t="s">
        <v>38</v>
      </c>
      <c r="AF157" t="s">
        <v>688</v>
      </c>
      <c r="AG157" t="s">
        <v>164</v>
      </c>
      <c r="AH157" t="s">
        <v>172</v>
      </c>
      <c r="AI157" t="s">
        <v>166</v>
      </c>
      <c r="AJ157" s="62">
        <v>45139</v>
      </c>
      <c r="AK157" s="62"/>
      <c r="AL157" t="s">
        <v>167</v>
      </c>
      <c r="AM157" t="s">
        <v>689</v>
      </c>
    </row>
    <row r="158" spans="1:39" x14ac:dyDescent="0.3">
      <c r="A158" s="1" t="str">
        <f>CONCATENATE(Opintojaksot[[#This Row],[Opintojaksokoodi]],Opintojaksot[[#This Row],[Kuvausten kieli]])</f>
        <v>FARM-214suomi</v>
      </c>
      <c r="B158">
        <v>1</v>
      </c>
      <c r="C158">
        <v>1</v>
      </c>
      <c r="D158">
        <v>1</v>
      </c>
      <c r="E158" t="s">
        <v>154</v>
      </c>
      <c r="F158" t="s">
        <v>694</v>
      </c>
      <c r="G158" t="s">
        <v>695</v>
      </c>
      <c r="H158" t="s">
        <v>696</v>
      </c>
      <c r="I158" t="s">
        <v>697</v>
      </c>
      <c r="J158" t="s">
        <v>266</v>
      </c>
      <c r="K158" t="s">
        <v>266</v>
      </c>
      <c r="L158" t="s">
        <v>266</v>
      </c>
      <c r="M158" t="s">
        <v>158</v>
      </c>
      <c r="N158" t="s">
        <v>159</v>
      </c>
      <c r="O158" t="s">
        <v>158</v>
      </c>
      <c r="P158"/>
      <c r="Q158" t="s">
        <v>160</v>
      </c>
      <c r="R158">
        <v>1</v>
      </c>
      <c r="S158" t="s">
        <v>698</v>
      </c>
      <c r="T158"/>
      <c r="U158"/>
      <c r="V158" t="s">
        <v>699</v>
      </c>
      <c r="W158"/>
      <c r="X158" t="s">
        <v>700</v>
      </c>
      <c r="Y158"/>
      <c r="Z158" t="s">
        <v>701</v>
      </c>
      <c r="AA158" t="s">
        <v>702</v>
      </c>
      <c r="AB158" t="s">
        <v>703</v>
      </c>
      <c r="AC158" t="s">
        <v>225</v>
      </c>
      <c r="AD158" t="s">
        <v>704</v>
      </c>
      <c r="AE158" t="s">
        <v>38</v>
      </c>
      <c r="AF158" t="s">
        <v>645</v>
      </c>
      <c r="AG158" t="s">
        <v>164</v>
      </c>
      <c r="AH158" t="s">
        <v>165</v>
      </c>
      <c r="AI158" t="s">
        <v>166</v>
      </c>
      <c r="AJ158" s="62">
        <v>45139</v>
      </c>
      <c r="AK158" s="62"/>
      <c r="AL158" t="s">
        <v>167</v>
      </c>
      <c r="AM158" t="s">
        <v>705</v>
      </c>
    </row>
    <row r="159" spans="1:39" x14ac:dyDescent="0.3">
      <c r="A159" s="1" t="str">
        <f>CONCATENATE(Opintojaksot[[#This Row],[Opintojaksokoodi]],Opintojaksot[[#This Row],[Kuvausten kieli]])</f>
        <v>FARM-214ruotsi</v>
      </c>
      <c r="B159">
        <v>1</v>
      </c>
      <c r="C159">
        <v>1</v>
      </c>
      <c r="D159">
        <v>1</v>
      </c>
      <c r="E159" t="s">
        <v>154</v>
      </c>
      <c r="F159" t="s">
        <v>694</v>
      </c>
      <c r="G159" t="s">
        <v>706</v>
      </c>
      <c r="H159" t="s">
        <v>707</v>
      </c>
      <c r="I159" t="s">
        <v>697</v>
      </c>
      <c r="J159" t="s">
        <v>266</v>
      </c>
      <c r="K159" t="s">
        <v>266</v>
      </c>
      <c r="L159" t="s">
        <v>266</v>
      </c>
      <c r="M159" t="s">
        <v>158</v>
      </c>
      <c r="N159" t="s">
        <v>159</v>
      </c>
      <c r="O159" t="s">
        <v>158</v>
      </c>
      <c r="P159"/>
      <c r="Q159" t="s">
        <v>160</v>
      </c>
      <c r="R159">
        <v>1</v>
      </c>
      <c r="S159" t="s">
        <v>698</v>
      </c>
      <c r="T159"/>
      <c r="U159"/>
      <c r="V159"/>
      <c r="W159"/>
      <c r="X159" t="s">
        <v>708</v>
      </c>
      <c r="Y159"/>
      <c r="Z159" t="s">
        <v>701</v>
      </c>
      <c r="AA159" t="s">
        <v>709</v>
      </c>
      <c r="AB159" t="s">
        <v>710</v>
      </c>
      <c r="AC159" t="s">
        <v>225</v>
      </c>
      <c r="AD159" t="s">
        <v>711</v>
      </c>
      <c r="AE159" t="s">
        <v>38</v>
      </c>
      <c r="AF159" t="s">
        <v>645</v>
      </c>
      <c r="AG159" t="s">
        <v>164</v>
      </c>
      <c r="AH159" t="s">
        <v>170</v>
      </c>
      <c r="AI159" t="s">
        <v>166</v>
      </c>
      <c r="AJ159" s="62">
        <v>45139</v>
      </c>
      <c r="AK159" s="62"/>
      <c r="AL159" t="s">
        <v>167</v>
      </c>
      <c r="AM159" t="s">
        <v>705</v>
      </c>
    </row>
    <row r="160" spans="1:39" x14ac:dyDescent="0.3">
      <c r="A160" s="1" t="str">
        <f>CONCATENATE(Opintojaksot[[#This Row],[Opintojaksokoodi]],Opintojaksot[[#This Row],[Kuvausten kieli]])</f>
        <v>FARM-214englanti</v>
      </c>
      <c r="B160">
        <v>1</v>
      </c>
      <c r="C160">
        <v>1</v>
      </c>
      <c r="D160">
        <v>1</v>
      </c>
      <c r="E160" t="s">
        <v>154</v>
      </c>
      <c r="F160" t="s">
        <v>694</v>
      </c>
      <c r="G160" t="s">
        <v>712</v>
      </c>
      <c r="H160"/>
      <c r="I160" t="s">
        <v>697</v>
      </c>
      <c r="J160" t="s">
        <v>266</v>
      </c>
      <c r="K160" t="s">
        <v>266</v>
      </c>
      <c r="L160" t="s">
        <v>266</v>
      </c>
      <c r="M160" t="s">
        <v>158</v>
      </c>
      <c r="N160" t="s">
        <v>159</v>
      </c>
      <c r="O160" t="s">
        <v>158</v>
      </c>
      <c r="P160"/>
      <c r="Q160" t="s">
        <v>160</v>
      </c>
      <c r="R160">
        <v>1</v>
      </c>
      <c r="S160" t="s">
        <v>698</v>
      </c>
      <c r="T160"/>
      <c r="U160"/>
      <c r="V160"/>
      <c r="W160"/>
      <c r="X160"/>
      <c r="Y160"/>
      <c r="Z160" t="s">
        <v>701</v>
      </c>
      <c r="AA160"/>
      <c r="AB160"/>
      <c r="AC160" t="s">
        <v>225</v>
      </c>
      <c r="AD160"/>
      <c r="AE160" t="s">
        <v>38</v>
      </c>
      <c r="AF160" t="s">
        <v>645</v>
      </c>
      <c r="AG160" t="s">
        <v>164</v>
      </c>
      <c r="AH160" t="s">
        <v>172</v>
      </c>
      <c r="AI160" t="s">
        <v>166</v>
      </c>
      <c r="AJ160" s="62">
        <v>45139</v>
      </c>
      <c r="AK160" s="62"/>
      <c r="AL160" t="s">
        <v>167</v>
      </c>
      <c r="AM160" t="s">
        <v>705</v>
      </c>
    </row>
    <row r="161" spans="1:39" x14ac:dyDescent="0.3">
      <c r="A161" s="1" t="str">
        <f>CONCATENATE(Opintojaksot[[#This Row],[Opintojaksokoodi]],Opintojaksot[[#This Row],[Kuvausten kieli]])</f>
        <v>FARM-215suomi</v>
      </c>
      <c r="B161">
        <v>1</v>
      </c>
      <c r="C161">
        <v>1</v>
      </c>
      <c r="D161">
        <v>1</v>
      </c>
      <c r="E161" t="s">
        <v>154</v>
      </c>
      <c r="F161" t="s">
        <v>713</v>
      </c>
      <c r="G161" t="s">
        <v>714</v>
      </c>
      <c r="H161" t="s">
        <v>715</v>
      </c>
      <c r="I161"/>
      <c r="J161" t="s">
        <v>266</v>
      </c>
      <c r="K161" t="s">
        <v>266</v>
      </c>
      <c r="L161" t="s">
        <v>266</v>
      </c>
      <c r="M161" t="s">
        <v>158</v>
      </c>
      <c r="N161" t="s">
        <v>159</v>
      </c>
      <c r="O161" t="s">
        <v>158</v>
      </c>
      <c r="P161"/>
      <c r="Q161" t="s">
        <v>160</v>
      </c>
      <c r="R161">
        <v>1</v>
      </c>
      <c r="S161" t="s">
        <v>716</v>
      </c>
      <c r="T161"/>
      <c r="U161"/>
      <c r="V161" t="s">
        <v>699</v>
      </c>
      <c r="W161"/>
      <c r="X161" t="s">
        <v>717</v>
      </c>
      <c r="Y161"/>
      <c r="Z161" t="s">
        <v>701</v>
      </c>
      <c r="AA161" t="s">
        <v>718</v>
      </c>
      <c r="AB161" t="s">
        <v>719</v>
      </c>
      <c r="AC161" t="s">
        <v>225</v>
      </c>
      <c r="AD161" t="s">
        <v>720</v>
      </c>
      <c r="AE161" t="s">
        <v>38</v>
      </c>
      <c r="AF161" t="s">
        <v>645</v>
      </c>
      <c r="AG161" t="s">
        <v>164</v>
      </c>
      <c r="AH161" t="s">
        <v>165</v>
      </c>
      <c r="AI161" t="s">
        <v>166</v>
      </c>
      <c r="AJ161" s="62">
        <v>45139</v>
      </c>
      <c r="AK161" s="62"/>
      <c r="AL161" t="s">
        <v>167</v>
      </c>
      <c r="AM161" t="s">
        <v>721</v>
      </c>
    </row>
    <row r="162" spans="1:39" x14ac:dyDescent="0.3">
      <c r="A162" s="1" t="str">
        <f>CONCATENATE(Opintojaksot[[#This Row],[Opintojaksokoodi]],Opintojaksot[[#This Row],[Kuvausten kieli]])</f>
        <v>FARM-215ruotsi</v>
      </c>
      <c r="B162">
        <v>1</v>
      </c>
      <c r="C162">
        <v>1</v>
      </c>
      <c r="D162">
        <v>1</v>
      </c>
      <c r="E162" t="s">
        <v>154</v>
      </c>
      <c r="F162" t="s">
        <v>713</v>
      </c>
      <c r="G162" t="s">
        <v>722</v>
      </c>
      <c r="H162"/>
      <c r="I162"/>
      <c r="J162" t="s">
        <v>266</v>
      </c>
      <c r="K162" t="s">
        <v>266</v>
      </c>
      <c r="L162" t="s">
        <v>266</v>
      </c>
      <c r="M162" t="s">
        <v>158</v>
      </c>
      <c r="N162" t="s">
        <v>159</v>
      </c>
      <c r="O162" t="s">
        <v>158</v>
      </c>
      <c r="P162"/>
      <c r="Q162" t="s">
        <v>160</v>
      </c>
      <c r="R162">
        <v>1</v>
      </c>
      <c r="S162" t="s">
        <v>716</v>
      </c>
      <c r="T162"/>
      <c r="U162"/>
      <c r="V162"/>
      <c r="W162"/>
      <c r="X162"/>
      <c r="Y162"/>
      <c r="Z162" t="s">
        <v>701</v>
      </c>
      <c r="AA162"/>
      <c r="AB162"/>
      <c r="AC162" t="s">
        <v>225</v>
      </c>
      <c r="AD162"/>
      <c r="AE162" t="s">
        <v>38</v>
      </c>
      <c r="AF162" t="s">
        <v>645</v>
      </c>
      <c r="AG162" t="s">
        <v>164</v>
      </c>
      <c r="AH162" t="s">
        <v>170</v>
      </c>
      <c r="AI162" t="s">
        <v>166</v>
      </c>
      <c r="AJ162" s="62">
        <v>45139</v>
      </c>
      <c r="AK162" s="62"/>
      <c r="AL162" t="s">
        <v>167</v>
      </c>
      <c r="AM162" t="s">
        <v>721</v>
      </c>
    </row>
    <row r="163" spans="1:39" x14ac:dyDescent="0.3">
      <c r="A163" s="1" t="str">
        <f>CONCATENATE(Opintojaksot[[#This Row],[Opintojaksokoodi]],Opintojaksot[[#This Row],[Kuvausten kieli]])</f>
        <v>FARM-215englanti</v>
      </c>
      <c r="B163">
        <v>1</v>
      </c>
      <c r="C163">
        <v>1</v>
      </c>
      <c r="D163">
        <v>1</v>
      </c>
      <c r="E163" t="s">
        <v>154</v>
      </c>
      <c r="F163" t="s">
        <v>713</v>
      </c>
      <c r="G163" t="s">
        <v>723</v>
      </c>
      <c r="H163"/>
      <c r="I163"/>
      <c r="J163" t="s">
        <v>266</v>
      </c>
      <c r="K163" t="s">
        <v>266</v>
      </c>
      <c r="L163" t="s">
        <v>266</v>
      </c>
      <c r="M163" t="s">
        <v>158</v>
      </c>
      <c r="N163" t="s">
        <v>159</v>
      </c>
      <c r="O163" t="s">
        <v>158</v>
      </c>
      <c r="P163"/>
      <c r="Q163" t="s">
        <v>160</v>
      </c>
      <c r="R163">
        <v>1</v>
      </c>
      <c r="S163" t="s">
        <v>716</v>
      </c>
      <c r="T163"/>
      <c r="U163"/>
      <c r="V163"/>
      <c r="W163"/>
      <c r="X163"/>
      <c r="Y163"/>
      <c r="Z163" t="s">
        <v>701</v>
      </c>
      <c r="AA163"/>
      <c r="AB163"/>
      <c r="AC163" t="s">
        <v>225</v>
      </c>
      <c r="AD163"/>
      <c r="AE163" t="s">
        <v>38</v>
      </c>
      <c r="AF163" t="s">
        <v>645</v>
      </c>
      <c r="AG163" t="s">
        <v>164</v>
      </c>
      <c r="AH163" t="s">
        <v>172</v>
      </c>
      <c r="AI163" t="s">
        <v>166</v>
      </c>
      <c r="AJ163" s="62">
        <v>45139</v>
      </c>
      <c r="AK163" s="62"/>
      <c r="AL163" t="s">
        <v>167</v>
      </c>
      <c r="AM163" t="s">
        <v>721</v>
      </c>
    </row>
    <row r="164" spans="1:39" x14ac:dyDescent="0.3">
      <c r="A164" s="1" t="str">
        <f>CONCATENATE(Opintojaksot[[#This Row],[Opintojaksokoodi]],Opintojaksot[[#This Row],[Kuvausten kieli]])</f>
        <v>FARM-216suomi</v>
      </c>
      <c r="B164">
        <v>1</v>
      </c>
      <c r="C164">
        <v>1</v>
      </c>
      <c r="D164">
        <v>1</v>
      </c>
      <c r="E164" t="s">
        <v>154</v>
      </c>
      <c r="F164" t="s">
        <v>724</v>
      </c>
      <c r="G164" t="s">
        <v>725</v>
      </c>
      <c r="H164" t="s">
        <v>715</v>
      </c>
      <c r="I164"/>
      <c r="J164" t="s">
        <v>266</v>
      </c>
      <c r="K164" t="s">
        <v>266</v>
      </c>
      <c r="L164" t="s">
        <v>266</v>
      </c>
      <c r="M164" t="s">
        <v>158</v>
      </c>
      <c r="N164" t="s">
        <v>159</v>
      </c>
      <c r="O164" t="s">
        <v>158</v>
      </c>
      <c r="P164"/>
      <c r="Q164" t="s">
        <v>160</v>
      </c>
      <c r="R164">
        <v>1</v>
      </c>
      <c r="S164" t="s">
        <v>716</v>
      </c>
      <c r="T164"/>
      <c r="U164"/>
      <c r="V164" t="s">
        <v>699</v>
      </c>
      <c r="W164"/>
      <c r="X164" t="s">
        <v>726</v>
      </c>
      <c r="Y164"/>
      <c r="Z164"/>
      <c r="AA164" t="s">
        <v>727</v>
      </c>
      <c r="AB164" t="s">
        <v>728</v>
      </c>
      <c r="AC164" t="s">
        <v>225</v>
      </c>
      <c r="AD164" t="s">
        <v>729</v>
      </c>
      <c r="AE164" t="s">
        <v>38</v>
      </c>
      <c r="AF164" t="s">
        <v>645</v>
      </c>
      <c r="AG164" t="s">
        <v>164</v>
      </c>
      <c r="AH164" t="s">
        <v>165</v>
      </c>
      <c r="AI164" t="s">
        <v>166</v>
      </c>
      <c r="AJ164" s="62">
        <v>45139</v>
      </c>
      <c r="AK164" s="62"/>
      <c r="AL164" t="s">
        <v>167</v>
      </c>
      <c r="AM164" t="s">
        <v>730</v>
      </c>
    </row>
    <row r="165" spans="1:39" x14ac:dyDescent="0.3">
      <c r="A165" s="1" t="str">
        <f>CONCATENATE(Opintojaksot[[#This Row],[Opintojaksokoodi]],Opintojaksot[[#This Row],[Kuvausten kieli]])</f>
        <v>FARM-216ruotsi</v>
      </c>
      <c r="B165">
        <v>1</v>
      </c>
      <c r="C165">
        <v>1</v>
      </c>
      <c r="D165">
        <v>1</v>
      </c>
      <c r="E165" t="s">
        <v>154</v>
      </c>
      <c r="F165" t="s">
        <v>724</v>
      </c>
      <c r="G165" t="s">
        <v>731</v>
      </c>
      <c r="H165"/>
      <c r="I165"/>
      <c r="J165" t="s">
        <v>266</v>
      </c>
      <c r="K165" t="s">
        <v>266</v>
      </c>
      <c r="L165" t="s">
        <v>266</v>
      </c>
      <c r="M165" t="s">
        <v>158</v>
      </c>
      <c r="N165" t="s">
        <v>159</v>
      </c>
      <c r="O165" t="s">
        <v>158</v>
      </c>
      <c r="P165"/>
      <c r="Q165" t="s">
        <v>160</v>
      </c>
      <c r="R165">
        <v>1</v>
      </c>
      <c r="S165" t="s">
        <v>716</v>
      </c>
      <c r="T165"/>
      <c r="U165"/>
      <c r="V165"/>
      <c r="W165"/>
      <c r="X165"/>
      <c r="Y165"/>
      <c r="Z165"/>
      <c r="AA165"/>
      <c r="AB165"/>
      <c r="AC165" t="s">
        <v>225</v>
      </c>
      <c r="AD165"/>
      <c r="AE165" t="s">
        <v>38</v>
      </c>
      <c r="AF165" t="s">
        <v>645</v>
      </c>
      <c r="AG165" t="s">
        <v>164</v>
      </c>
      <c r="AH165" t="s">
        <v>170</v>
      </c>
      <c r="AI165" t="s">
        <v>166</v>
      </c>
      <c r="AJ165" s="62">
        <v>45139</v>
      </c>
      <c r="AK165" s="62"/>
      <c r="AL165" t="s">
        <v>167</v>
      </c>
      <c r="AM165" t="s">
        <v>730</v>
      </c>
    </row>
    <row r="166" spans="1:39" x14ac:dyDescent="0.3">
      <c r="A166" s="1" t="str">
        <f>CONCATENATE(Opintojaksot[[#This Row],[Opintojaksokoodi]],Opintojaksot[[#This Row],[Kuvausten kieli]])</f>
        <v>FARM-216englanti</v>
      </c>
      <c r="B166">
        <v>1</v>
      </c>
      <c r="C166">
        <v>1</v>
      </c>
      <c r="D166">
        <v>1</v>
      </c>
      <c r="E166" t="s">
        <v>154</v>
      </c>
      <c r="F166" t="s">
        <v>724</v>
      </c>
      <c r="G166" t="s">
        <v>732</v>
      </c>
      <c r="H166"/>
      <c r="I166"/>
      <c r="J166" t="s">
        <v>266</v>
      </c>
      <c r="K166" t="s">
        <v>266</v>
      </c>
      <c r="L166" t="s">
        <v>266</v>
      </c>
      <c r="M166" t="s">
        <v>158</v>
      </c>
      <c r="N166" t="s">
        <v>159</v>
      </c>
      <c r="O166" t="s">
        <v>158</v>
      </c>
      <c r="P166"/>
      <c r="Q166" t="s">
        <v>160</v>
      </c>
      <c r="R166">
        <v>1</v>
      </c>
      <c r="S166" t="s">
        <v>716</v>
      </c>
      <c r="T166"/>
      <c r="U166"/>
      <c r="V166"/>
      <c r="W166"/>
      <c r="X166"/>
      <c r="Y166"/>
      <c r="Z166"/>
      <c r="AA166"/>
      <c r="AB166"/>
      <c r="AC166" t="s">
        <v>225</v>
      </c>
      <c r="AD166"/>
      <c r="AE166" t="s">
        <v>38</v>
      </c>
      <c r="AF166" t="s">
        <v>645</v>
      </c>
      <c r="AG166" t="s">
        <v>164</v>
      </c>
      <c r="AH166" t="s">
        <v>172</v>
      </c>
      <c r="AI166" t="s">
        <v>166</v>
      </c>
      <c r="AJ166" s="62">
        <v>45139</v>
      </c>
      <c r="AK166" s="62"/>
      <c r="AL166" t="s">
        <v>167</v>
      </c>
      <c r="AM166" t="s">
        <v>730</v>
      </c>
    </row>
    <row r="167" spans="1:39" x14ac:dyDescent="0.3">
      <c r="A167" s="1" t="str">
        <f>CONCATENATE(Opintojaksot[[#This Row],[Opintojaksokoodi]],Opintojaksot[[#This Row],[Kuvausten kieli]])</f>
        <v>FARM-217suomi</v>
      </c>
      <c r="B167">
        <v>1</v>
      </c>
      <c r="C167">
        <v>1</v>
      </c>
      <c r="D167">
        <v>1</v>
      </c>
      <c r="E167" t="s">
        <v>154</v>
      </c>
      <c r="F167" t="s">
        <v>733</v>
      </c>
      <c r="G167" t="s">
        <v>734</v>
      </c>
      <c r="H167" t="s">
        <v>735</v>
      </c>
      <c r="I167"/>
      <c r="J167" t="s">
        <v>266</v>
      </c>
      <c r="K167" t="s">
        <v>266</v>
      </c>
      <c r="L167" t="s">
        <v>266</v>
      </c>
      <c r="M167" t="s">
        <v>158</v>
      </c>
      <c r="N167" t="s">
        <v>159</v>
      </c>
      <c r="O167" t="s">
        <v>158</v>
      </c>
      <c r="P167"/>
      <c r="Q167" t="s">
        <v>160</v>
      </c>
      <c r="R167">
        <v>1</v>
      </c>
      <c r="S167" t="s">
        <v>716</v>
      </c>
      <c r="T167"/>
      <c r="U167"/>
      <c r="V167" t="s">
        <v>699</v>
      </c>
      <c r="W167"/>
      <c r="X167" t="s">
        <v>736</v>
      </c>
      <c r="Y167"/>
      <c r="Z167"/>
      <c r="AA167" t="s">
        <v>737</v>
      </c>
      <c r="AB167" t="s">
        <v>738</v>
      </c>
      <c r="AC167" t="s">
        <v>225</v>
      </c>
      <c r="AD167" t="s">
        <v>739</v>
      </c>
      <c r="AE167" t="s">
        <v>38</v>
      </c>
      <c r="AF167" t="s">
        <v>645</v>
      </c>
      <c r="AG167" t="s">
        <v>164</v>
      </c>
      <c r="AH167" t="s">
        <v>165</v>
      </c>
      <c r="AI167" t="s">
        <v>166</v>
      </c>
      <c r="AJ167" s="62">
        <v>45139</v>
      </c>
      <c r="AK167" s="62"/>
      <c r="AL167" t="s">
        <v>167</v>
      </c>
      <c r="AM167" t="s">
        <v>740</v>
      </c>
    </row>
    <row r="168" spans="1:39" x14ac:dyDescent="0.3">
      <c r="A168" s="1" t="str">
        <f>CONCATENATE(Opintojaksot[[#This Row],[Opintojaksokoodi]],Opintojaksot[[#This Row],[Kuvausten kieli]])</f>
        <v>FARM-217ruotsi</v>
      </c>
      <c r="B168">
        <v>1</v>
      </c>
      <c r="C168">
        <v>1</v>
      </c>
      <c r="D168">
        <v>1</v>
      </c>
      <c r="E168" t="s">
        <v>154</v>
      </c>
      <c r="F168" t="s">
        <v>733</v>
      </c>
      <c r="G168" t="s">
        <v>741</v>
      </c>
      <c r="H168"/>
      <c r="I168"/>
      <c r="J168" t="s">
        <v>266</v>
      </c>
      <c r="K168" t="s">
        <v>266</v>
      </c>
      <c r="L168" t="s">
        <v>266</v>
      </c>
      <c r="M168" t="s">
        <v>158</v>
      </c>
      <c r="N168" t="s">
        <v>159</v>
      </c>
      <c r="O168" t="s">
        <v>158</v>
      </c>
      <c r="P168"/>
      <c r="Q168" t="s">
        <v>160</v>
      </c>
      <c r="R168">
        <v>1</v>
      </c>
      <c r="S168" t="s">
        <v>716</v>
      </c>
      <c r="T168"/>
      <c r="U168"/>
      <c r="V168"/>
      <c r="W168"/>
      <c r="X168"/>
      <c r="Y168"/>
      <c r="Z168"/>
      <c r="AA168"/>
      <c r="AB168"/>
      <c r="AC168" t="s">
        <v>225</v>
      </c>
      <c r="AD168"/>
      <c r="AE168" t="s">
        <v>38</v>
      </c>
      <c r="AF168" t="s">
        <v>645</v>
      </c>
      <c r="AG168" t="s">
        <v>164</v>
      </c>
      <c r="AH168" t="s">
        <v>170</v>
      </c>
      <c r="AI168" t="s">
        <v>166</v>
      </c>
      <c r="AJ168" s="62">
        <v>45139</v>
      </c>
      <c r="AK168" s="62"/>
      <c r="AL168" t="s">
        <v>167</v>
      </c>
      <c r="AM168" t="s">
        <v>740</v>
      </c>
    </row>
    <row r="169" spans="1:39" x14ac:dyDescent="0.3">
      <c r="A169" s="1" t="str">
        <f>CONCATENATE(Opintojaksot[[#This Row],[Opintojaksokoodi]],Opintojaksot[[#This Row],[Kuvausten kieli]])</f>
        <v>FARM-217englanti</v>
      </c>
      <c r="B169">
        <v>1</v>
      </c>
      <c r="C169">
        <v>1</v>
      </c>
      <c r="D169">
        <v>1</v>
      </c>
      <c r="E169" t="s">
        <v>154</v>
      </c>
      <c r="F169" t="s">
        <v>733</v>
      </c>
      <c r="G169" t="s">
        <v>742</v>
      </c>
      <c r="H169"/>
      <c r="I169"/>
      <c r="J169" t="s">
        <v>266</v>
      </c>
      <c r="K169" t="s">
        <v>266</v>
      </c>
      <c r="L169" t="s">
        <v>266</v>
      </c>
      <c r="M169" t="s">
        <v>158</v>
      </c>
      <c r="N169" t="s">
        <v>159</v>
      </c>
      <c r="O169" t="s">
        <v>158</v>
      </c>
      <c r="P169"/>
      <c r="Q169" t="s">
        <v>160</v>
      </c>
      <c r="R169">
        <v>1</v>
      </c>
      <c r="S169" t="s">
        <v>716</v>
      </c>
      <c r="T169"/>
      <c r="U169"/>
      <c r="V169"/>
      <c r="W169"/>
      <c r="X169"/>
      <c r="Y169"/>
      <c r="Z169"/>
      <c r="AA169"/>
      <c r="AB169"/>
      <c r="AC169" t="s">
        <v>225</v>
      </c>
      <c r="AD169"/>
      <c r="AE169" t="s">
        <v>38</v>
      </c>
      <c r="AF169" t="s">
        <v>645</v>
      </c>
      <c r="AG169" t="s">
        <v>164</v>
      </c>
      <c r="AH169" t="s">
        <v>172</v>
      </c>
      <c r="AI169" t="s">
        <v>166</v>
      </c>
      <c r="AJ169" s="62">
        <v>45139</v>
      </c>
      <c r="AK169" s="62"/>
      <c r="AL169" t="s">
        <v>167</v>
      </c>
      <c r="AM169" t="s">
        <v>740</v>
      </c>
    </row>
    <row r="170" spans="1:39" x14ac:dyDescent="0.3">
      <c r="A170" s="1" t="str">
        <f>CONCATENATE(Opintojaksot[[#This Row],[Opintojaksokoodi]],Opintojaksot[[#This Row],[Kuvausten kieli]])</f>
        <v>FARM-218suomi</v>
      </c>
      <c r="B170">
        <v>1</v>
      </c>
      <c r="C170">
        <v>1</v>
      </c>
      <c r="D170">
        <v>1</v>
      </c>
      <c r="E170" t="s">
        <v>154</v>
      </c>
      <c r="F170" t="s">
        <v>743</v>
      </c>
      <c r="G170" t="s">
        <v>744</v>
      </c>
      <c r="H170" t="s">
        <v>745</v>
      </c>
      <c r="I170"/>
      <c r="J170" t="s">
        <v>205</v>
      </c>
      <c r="K170" t="s">
        <v>205</v>
      </c>
      <c r="L170" t="s">
        <v>205</v>
      </c>
      <c r="M170" t="s">
        <v>158</v>
      </c>
      <c r="N170" t="s">
        <v>159</v>
      </c>
      <c r="O170" t="s">
        <v>158</v>
      </c>
      <c r="P170"/>
      <c r="Q170" t="s">
        <v>160</v>
      </c>
      <c r="R170">
        <v>1</v>
      </c>
      <c r="S170" t="s">
        <v>746</v>
      </c>
      <c r="T170"/>
      <c r="U170"/>
      <c r="V170" t="s">
        <v>747</v>
      </c>
      <c r="W170"/>
      <c r="X170"/>
      <c r="Y170"/>
      <c r="Z170"/>
      <c r="AA170" t="s">
        <v>748</v>
      </c>
      <c r="AB170" t="s">
        <v>749</v>
      </c>
      <c r="AC170" t="s">
        <v>225</v>
      </c>
      <c r="AD170" t="s">
        <v>750</v>
      </c>
      <c r="AE170" t="s">
        <v>38</v>
      </c>
      <c r="AF170" t="s">
        <v>163</v>
      </c>
      <c r="AG170" t="s">
        <v>164</v>
      </c>
      <c r="AH170" t="s">
        <v>165</v>
      </c>
      <c r="AI170" t="s">
        <v>166</v>
      </c>
      <c r="AJ170" s="62">
        <v>45139</v>
      </c>
      <c r="AK170" s="62"/>
      <c r="AL170" t="s">
        <v>167</v>
      </c>
      <c r="AM170" t="s">
        <v>751</v>
      </c>
    </row>
    <row r="171" spans="1:39" x14ac:dyDescent="0.3">
      <c r="A171" s="1" t="str">
        <f>CONCATENATE(Opintojaksot[[#This Row],[Opintojaksokoodi]],Opintojaksot[[#This Row],[Kuvausten kieli]])</f>
        <v>FARM-218ruotsi</v>
      </c>
      <c r="B171">
        <v>1</v>
      </c>
      <c r="C171">
        <v>1</v>
      </c>
      <c r="D171">
        <v>1</v>
      </c>
      <c r="E171" t="s">
        <v>154</v>
      </c>
      <c r="F171" t="s">
        <v>743</v>
      </c>
      <c r="G171" t="s">
        <v>752</v>
      </c>
      <c r="H171"/>
      <c r="I171"/>
      <c r="J171" t="s">
        <v>205</v>
      </c>
      <c r="K171" t="s">
        <v>205</v>
      </c>
      <c r="L171" t="s">
        <v>205</v>
      </c>
      <c r="M171" t="s">
        <v>158</v>
      </c>
      <c r="N171" t="s">
        <v>159</v>
      </c>
      <c r="O171" t="s">
        <v>158</v>
      </c>
      <c r="P171"/>
      <c r="Q171" t="s">
        <v>160</v>
      </c>
      <c r="R171">
        <v>1</v>
      </c>
      <c r="S171" t="s">
        <v>746</v>
      </c>
      <c r="T171"/>
      <c r="U171"/>
      <c r="V171"/>
      <c r="W171"/>
      <c r="X171"/>
      <c r="Y171"/>
      <c r="Z171"/>
      <c r="AA171"/>
      <c r="AB171"/>
      <c r="AC171" t="s">
        <v>225</v>
      </c>
      <c r="AD171"/>
      <c r="AE171" t="s">
        <v>38</v>
      </c>
      <c r="AF171" t="s">
        <v>163</v>
      </c>
      <c r="AG171" t="s">
        <v>164</v>
      </c>
      <c r="AH171" t="s">
        <v>170</v>
      </c>
      <c r="AI171" t="s">
        <v>166</v>
      </c>
      <c r="AJ171" s="62">
        <v>45139</v>
      </c>
      <c r="AK171" s="62"/>
      <c r="AL171" t="s">
        <v>167</v>
      </c>
      <c r="AM171" t="s">
        <v>751</v>
      </c>
    </row>
    <row r="172" spans="1:39" x14ac:dyDescent="0.3">
      <c r="A172" s="1" t="str">
        <f>CONCATENATE(Opintojaksot[[#This Row],[Opintojaksokoodi]],Opintojaksot[[#This Row],[Kuvausten kieli]])</f>
        <v>FARM-218englanti</v>
      </c>
      <c r="B172">
        <v>1</v>
      </c>
      <c r="C172">
        <v>1</v>
      </c>
      <c r="D172">
        <v>1</v>
      </c>
      <c r="E172" t="s">
        <v>154</v>
      </c>
      <c r="F172" t="s">
        <v>743</v>
      </c>
      <c r="G172" t="s">
        <v>753</v>
      </c>
      <c r="H172"/>
      <c r="I172"/>
      <c r="J172" t="s">
        <v>205</v>
      </c>
      <c r="K172" t="s">
        <v>205</v>
      </c>
      <c r="L172" t="s">
        <v>205</v>
      </c>
      <c r="M172" t="s">
        <v>158</v>
      </c>
      <c r="N172" t="s">
        <v>159</v>
      </c>
      <c r="O172" t="s">
        <v>158</v>
      </c>
      <c r="P172"/>
      <c r="Q172" t="s">
        <v>160</v>
      </c>
      <c r="R172">
        <v>1</v>
      </c>
      <c r="S172" t="s">
        <v>746</v>
      </c>
      <c r="T172"/>
      <c r="U172"/>
      <c r="V172"/>
      <c r="W172"/>
      <c r="X172"/>
      <c r="Y172"/>
      <c r="Z172"/>
      <c r="AA172"/>
      <c r="AB172"/>
      <c r="AC172" t="s">
        <v>225</v>
      </c>
      <c r="AD172"/>
      <c r="AE172" t="s">
        <v>38</v>
      </c>
      <c r="AF172" t="s">
        <v>163</v>
      </c>
      <c r="AG172" t="s">
        <v>164</v>
      </c>
      <c r="AH172" t="s">
        <v>172</v>
      </c>
      <c r="AI172" t="s">
        <v>166</v>
      </c>
      <c r="AJ172" s="62">
        <v>45139</v>
      </c>
      <c r="AK172" s="62"/>
      <c r="AL172" t="s">
        <v>167</v>
      </c>
      <c r="AM172" t="s">
        <v>751</v>
      </c>
    </row>
    <row r="173" spans="1:39" x14ac:dyDescent="0.3">
      <c r="A173" s="1" t="str">
        <f>CONCATENATE(Opintojaksot[[#This Row],[Opintojaksokoodi]],Opintojaksot[[#This Row],[Kuvausten kieli]])</f>
        <v>FARM-219suomi</v>
      </c>
      <c r="B173">
        <v>1</v>
      </c>
      <c r="C173">
        <v>1</v>
      </c>
      <c r="D173">
        <v>1</v>
      </c>
      <c r="E173" t="s">
        <v>154</v>
      </c>
      <c r="F173" t="s">
        <v>754</v>
      </c>
      <c r="G173" t="s">
        <v>755</v>
      </c>
      <c r="H173" t="s">
        <v>756</v>
      </c>
      <c r="I173"/>
      <c r="J173" t="s">
        <v>412</v>
      </c>
      <c r="K173" t="s">
        <v>412</v>
      </c>
      <c r="L173" t="s">
        <v>412</v>
      </c>
      <c r="M173" t="s">
        <v>158</v>
      </c>
      <c r="N173" t="s">
        <v>159</v>
      </c>
      <c r="O173" t="s">
        <v>158</v>
      </c>
      <c r="P173"/>
      <c r="Q173" t="s">
        <v>160</v>
      </c>
      <c r="R173">
        <v>1</v>
      </c>
      <c r="S173" t="s">
        <v>757</v>
      </c>
      <c r="T173"/>
      <c r="U173"/>
      <c r="V173" t="s">
        <v>758</v>
      </c>
      <c r="W173"/>
      <c r="X173" t="s">
        <v>759</v>
      </c>
      <c r="Y173"/>
      <c r="Z173"/>
      <c r="AA173" t="s">
        <v>760</v>
      </c>
      <c r="AB173" t="s">
        <v>761</v>
      </c>
      <c r="AC173" t="s">
        <v>225</v>
      </c>
      <c r="AD173" t="s">
        <v>762</v>
      </c>
      <c r="AE173" t="s">
        <v>38</v>
      </c>
      <c r="AF173" t="s">
        <v>163</v>
      </c>
      <c r="AG173" t="s">
        <v>164</v>
      </c>
      <c r="AH173" t="s">
        <v>165</v>
      </c>
      <c r="AI173" t="s">
        <v>166</v>
      </c>
      <c r="AJ173" s="62">
        <v>45139</v>
      </c>
      <c r="AK173" s="62"/>
      <c r="AL173" t="s">
        <v>167</v>
      </c>
      <c r="AM173" t="s">
        <v>763</v>
      </c>
    </row>
    <row r="174" spans="1:39" x14ac:dyDescent="0.3">
      <c r="A174" s="1" t="str">
        <f>CONCATENATE(Opintojaksot[[#This Row],[Opintojaksokoodi]],Opintojaksot[[#This Row],[Kuvausten kieli]])</f>
        <v>FARM-219ruotsi</v>
      </c>
      <c r="B174">
        <v>1</v>
      </c>
      <c r="C174">
        <v>1</v>
      </c>
      <c r="D174">
        <v>1</v>
      </c>
      <c r="E174" t="s">
        <v>154</v>
      </c>
      <c r="F174" t="s">
        <v>754</v>
      </c>
      <c r="G174" t="s">
        <v>764</v>
      </c>
      <c r="H174"/>
      <c r="I174"/>
      <c r="J174" t="s">
        <v>412</v>
      </c>
      <c r="K174" t="s">
        <v>412</v>
      </c>
      <c r="L174" t="s">
        <v>412</v>
      </c>
      <c r="M174" t="s">
        <v>158</v>
      </c>
      <c r="N174" t="s">
        <v>159</v>
      </c>
      <c r="O174" t="s">
        <v>158</v>
      </c>
      <c r="P174"/>
      <c r="Q174" t="s">
        <v>160</v>
      </c>
      <c r="R174">
        <v>1</v>
      </c>
      <c r="S174" t="s">
        <v>757</v>
      </c>
      <c r="T174"/>
      <c r="U174"/>
      <c r="V174"/>
      <c r="W174"/>
      <c r="X174"/>
      <c r="Y174"/>
      <c r="Z174"/>
      <c r="AA174"/>
      <c r="AB174"/>
      <c r="AC174" t="s">
        <v>225</v>
      </c>
      <c r="AD174"/>
      <c r="AE174" t="s">
        <v>38</v>
      </c>
      <c r="AF174" t="s">
        <v>163</v>
      </c>
      <c r="AG174" t="s">
        <v>164</v>
      </c>
      <c r="AH174" t="s">
        <v>170</v>
      </c>
      <c r="AI174" t="s">
        <v>166</v>
      </c>
      <c r="AJ174" s="62">
        <v>45139</v>
      </c>
      <c r="AK174" s="62"/>
      <c r="AL174" t="s">
        <v>167</v>
      </c>
      <c r="AM174" t="s">
        <v>763</v>
      </c>
    </row>
    <row r="175" spans="1:39" x14ac:dyDescent="0.3">
      <c r="A175" s="1" t="str">
        <f>CONCATENATE(Opintojaksot[[#This Row],[Opintojaksokoodi]],Opintojaksot[[#This Row],[Kuvausten kieli]])</f>
        <v>FARM-219englanti</v>
      </c>
      <c r="B175">
        <v>1</v>
      </c>
      <c r="C175">
        <v>1</v>
      </c>
      <c r="D175">
        <v>1</v>
      </c>
      <c r="E175" t="s">
        <v>154</v>
      </c>
      <c r="F175" t="s">
        <v>754</v>
      </c>
      <c r="G175" t="s">
        <v>765</v>
      </c>
      <c r="H175"/>
      <c r="I175"/>
      <c r="J175" t="s">
        <v>412</v>
      </c>
      <c r="K175" t="s">
        <v>412</v>
      </c>
      <c r="L175" t="s">
        <v>412</v>
      </c>
      <c r="M175" t="s">
        <v>158</v>
      </c>
      <c r="N175" t="s">
        <v>159</v>
      </c>
      <c r="O175" t="s">
        <v>158</v>
      </c>
      <c r="P175"/>
      <c r="Q175" t="s">
        <v>160</v>
      </c>
      <c r="R175">
        <v>1</v>
      </c>
      <c r="S175" t="s">
        <v>757</v>
      </c>
      <c r="T175"/>
      <c r="U175"/>
      <c r="V175"/>
      <c r="W175"/>
      <c r="X175"/>
      <c r="Y175"/>
      <c r="Z175"/>
      <c r="AA175"/>
      <c r="AB175"/>
      <c r="AC175" t="s">
        <v>225</v>
      </c>
      <c r="AD175"/>
      <c r="AE175" t="s">
        <v>38</v>
      </c>
      <c r="AF175" t="s">
        <v>163</v>
      </c>
      <c r="AG175" t="s">
        <v>164</v>
      </c>
      <c r="AH175" t="s">
        <v>172</v>
      </c>
      <c r="AI175" t="s">
        <v>166</v>
      </c>
      <c r="AJ175" s="62">
        <v>45139</v>
      </c>
      <c r="AK175" s="62"/>
      <c r="AL175" t="s">
        <v>167</v>
      </c>
      <c r="AM175" t="s">
        <v>763</v>
      </c>
    </row>
    <row r="176" spans="1:39" x14ac:dyDescent="0.3">
      <c r="A176" s="1" t="str">
        <f>CONCATENATE(Opintojaksot[[#This Row],[Opintojaksokoodi]],Opintojaksot[[#This Row],[Kuvausten kieli]])</f>
        <v>FARM-221suomi</v>
      </c>
      <c r="B176">
        <v>1</v>
      </c>
      <c r="C176">
        <v>1</v>
      </c>
      <c r="D176">
        <v>1</v>
      </c>
      <c r="E176" t="s">
        <v>154</v>
      </c>
      <c r="F176" t="s">
        <v>766</v>
      </c>
      <c r="G176" t="s">
        <v>767</v>
      </c>
      <c r="H176" t="s">
        <v>768</v>
      </c>
      <c r="I176"/>
      <c r="J176" t="s">
        <v>266</v>
      </c>
      <c r="K176" t="s">
        <v>266</v>
      </c>
      <c r="L176" t="s">
        <v>266</v>
      </c>
      <c r="M176" t="s">
        <v>158</v>
      </c>
      <c r="N176" t="s">
        <v>159</v>
      </c>
      <c r="O176" t="s">
        <v>158</v>
      </c>
      <c r="P176"/>
      <c r="Q176" t="s">
        <v>160</v>
      </c>
      <c r="R176">
        <v>1</v>
      </c>
      <c r="S176" t="s">
        <v>655</v>
      </c>
      <c r="T176"/>
      <c r="U176"/>
      <c r="V176" t="s">
        <v>769</v>
      </c>
      <c r="W176"/>
      <c r="X176" t="s">
        <v>770</v>
      </c>
      <c r="Y176"/>
      <c r="Z176"/>
      <c r="AA176" t="s">
        <v>771</v>
      </c>
      <c r="AB176" t="s">
        <v>772</v>
      </c>
      <c r="AC176" t="s">
        <v>225</v>
      </c>
      <c r="AD176" t="s">
        <v>773</v>
      </c>
      <c r="AE176" t="s">
        <v>38</v>
      </c>
      <c r="AF176" t="s">
        <v>163</v>
      </c>
      <c r="AG176" t="s">
        <v>164</v>
      </c>
      <c r="AH176" t="s">
        <v>165</v>
      </c>
      <c r="AI176" t="s">
        <v>166</v>
      </c>
      <c r="AJ176" s="62">
        <v>45505</v>
      </c>
      <c r="AK176" s="62"/>
      <c r="AL176" t="s">
        <v>167</v>
      </c>
      <c r="AM176" t="s">
        <v>774</v>
      </c>
    </row>
    <row r="177" spans="1:39" x14ac:dyDescent="0.3">
      <c r="A177" s="1" t="str">
        <f>CONCATENATE(Opintojaksot[[#This Row],[Opintojaksokoodi]],Opintojaksot[[#This Row],[Kuvausten kieli]])</f>
        <v>FARM-221ruotsi</v>
      </c>
      <c r="B177">
        <v>1</v>
      </c>
      <c r="C177">
        <v>1</v>
      </c>
      <c r="D177">
        <v>1</v>
      </c>
      <c r="E177" t="s">
        <v>154</v>
      </c>
      <c r="F177" t="s">
        <v>766</v>
      </c>
      <c r="G177" t="s">
        <v>775</v>
      </c>
      <c r="H177"/>
      <c r="I177"/>
      <c r="J177" t="s">
        <v>266</v>
      </c>
      <c r="K177" t="s">
        <v>266</v>
      </c>
      <c r="L177" t="s">
        <v>266</v>
      </c>
      <c r="M177" t="s">
        <v>158</v>
      </c>
      <c r="N177" t="s">
        <v>159</v>
      </c>
      <c r="O177" t="s">
        <v>158</v>
      </c>
      <c r="P177"/>
      <c r="Q177" t="s">
        <v>160</v>
      </c>
      <c r="R177">
        <v>1</v>
      </c>
      <c r="S177" t="s">
        <v>655</v>
      </c>
      <c r="T177"/>
      <c r="U177"/>
      <c r="V177"/>
      <c r="W177"/>
      <c r="X177"/>
      <c r="Y177"/>
      <c r="Z177"/>
      <c r="AA177"/>
      <c r="AB177"/>
      <c r="AC177" t="s">
        <v>225</v>
      </c>
      <c r="AD177"/>
      <c r="AE177" t="s">
        <v>38</v>
      </c>
      <c r="AF177" t="s">
        <v>163</v>
      </c>
      <c r="AG177" t="s">
        <v>164</v>
      </c>
      <c r="AH177" t="s">
        <v>170</v>
      </c>
      <c r="AI177" t="s">
        <v>166</v>
      </c>
      <c r="AJ177" s="62">
        <v>45505</v>
      </c>
      <c r="AK177" s="62"/>
      <c r="AL177" t="s">
        <v>167</v>
      </c>
      <c r="AM177" t="s">
        <v>774</v>
      </c>
    </row>
    <row r="178" spans="1:39" x14ac:dyDescent="0.3">
      <c r="A178" s="1" t="str">
        <f>CONCATENATE(Opintojaksot[[#This Row],[Opintojaksokoodi]],Opintojaksot[[#This Row],[Kuvausten kieli]])</f>
        <v>FARM-221englanti</v>
      </c>
      <c r="B178">
        <v>1</v>
      </c>
      <c r="C178">
        <v>1</v>
      </c>
      <c r="D178">
        <v>1</v>
      </c>
      <c r="E178" t="s">
        <v>154</v>
      </c>
      <c r="F178" t="s">
        <v>766</v>
      </c>
      <c r="G178" t="s">
        <v>776</v>
      </c>
      <c r="H178"/>
      <c r="I178"/>
      <c r="J178" t="s">
        <v>266</v>
      </c>
      <c r="K178" t="s">
        <v>266</v>
      </c>
      <c r="L178" t="s">
        <v>266</v>
      </c>
      <c r="M178" t="s">
        <v>158</v>
      </c>
      <c r="N178" t="s">
        <v>159</v>
      </c>
      <c r="O178" t="s">
        <v>158</v>
      </c>
      <c r="P178"/>
      <c r="Q178" t="s">
        <v>160</v>
      </c>
      <c r="R178">
        <v>1</v>
      </c>
      <c r="S178" t="s">
        <v>655</v>
      </c>
      <c r="T178"/>
      <c r="U178"/>
      <c r="V178"/>
      <c r="W178"/>
      <c r="X178"/>
      <c r="Y178"/>
      <c r="Z178"/>
      <c r="AA178"/>
      <c r="AB178"/>
      <c r="AC178" t="s">
        <v>225</v>
      </c>
      <c r="AD178"/>
      <c r="AE178" t="s">
        <v>38</v>
      </c>
      <c r="AF178" t="s">
        <v>163</v>
      </c>
      <c r="AG178" t="s">
        <v>164</v>
      </c>
      <c r="AH178" t="s">
        <v>172</v>
      </c>
      <c r="AI178" t="s">
        <v>166</v>
      </c>
      <c r="AJ178" s="62">
        <v>45505</v>
      </c>
      <c r="AK178" s="62"/>
      <c r="AL178" t="s">
        <v>167</v>
      </c>
      <c r="AM178" t="s">
        <v>774</v>
      </c>
    </row>
    <row r="179" spans="1:39" x14ac:dyDescent="0.3">
      <c r="A179" s="1" t="str">
        <f>CONCATENATE(Opintojaksot[[#This Row],[Opintojaksokoodi]],Opintojaksot[[#This Row],[Kuvausten kieli]])</f>
        <v>FARM-301suomi</v>
      </c>
      <c r="B179">
        <v>1</v>
      </c>
      <c r="C179">
        <v>1</v>
      </c>
      <c r="D179">
        <v>1</v>
      </c>
      <c r="E179" t="s">
        <v>154</v>
      </c>
      <c r="F179" t="s">
        <v>777</v>
      </c>
      <c r="G179" t="s">
        <v>778</v>
      </c>
      <c r="H179" t="s">
        <v>779</v>
      </c>
      <c r="I179"/>
      <c r="J179" t="s">
        <v>266</v>
      </c>
      <c r="K179" t="s">
        <v>266</v>
      </c>
      <c r="L179" t="s">
        <v>266</v>
      </c>
      <c r="M179" t="s">
        <v>158</v>
      </c>
      <c r="N179" t="s">
        <v>159</v>
      </c>
      <c r="O179" t="s">
        <v>158</v>
      </c>
      <c r="P179"/>
      <c r="Q179" t="s">
        <v>160</v>
      </c>
      <c r="R179">
        <v>1</v>
      </c>
      <c r="S179" t="s">
        <v>780</v>
      </c>
      <c r="T179"/>
      <c r="U179"/>
      <c r="V179"/>
      <c r="W179" t="s">
        <v>781</v>
      </c>
      <c r="X179"/>
      <c r="Y179"/>
      <c r="Z179"/>
      <c r="AA179" t="s">
        <v>782</v>
      </c>
      <c r="AB179" t="s">
        <v>783</v>
      </c>
      <c r="AC179" t="s">
        <v>225</v>
      </c>
      <c r="AD179" t="s">
        <v>784</v>
      </c>
      <c r="AE179" t="s">
        <v>38</v>
      </c>
      <c r="AF179" t="s">
        <v>645</v>
      </c>
      <c r="AG179" t="s">
        <v>164</v>
      </c>
      <c r="AH179" t="s">
        <v>165</v>
      </c>
      <c r="AI179" t="s">
        <v>166</v>
      </c>
      <c r="AJ179" s="62">
        <v>45505</v>
      </c>
      <c r="AK179" s="62"/>
      <c r="AL179" t="s">
        <v>167</v>
      </c>
      <c r="AM179" t="s">
        <v>785</v>
      </c>
    </row>
    <row r="180" spans="1:39" x14ac:dyDescent="0.3">
      <c r="A180" s="1" t="str">
        <f>CONCATENATE(Opintojaksot[[#This Row],[Opintojaksokoodi]],Opintojaksot[[#This Row],[Kuvausten kieli]])</f>
        <v>FARM-301ruotsi</v>
      </c>
      <c r="B180">
        <v>1</v>
      </c>
      <c r="C180">
        <v>1</v>
      </c>
      <c r="D180">
        <v>1</v>
      </c>
      <c r="E180" t="s">
        <v>154</v>
      </c>
      <c r="F180" t="s">
        <v>777</v>
      </c>
      <c r="G180" t="s">
        <v>786</v>
      </c>
      <c r="H180"/>
      <c r="I180"/>
      <c r="J180" t="s">
        <v>266</v>
      </c>
      <c r="K180" t="s">
        <v>266</v>
      </c>
      <c r="L180" t="s">
        <v>266</v>
      </c>
      <c r="M180" t="s">
        <v>158</v>
      </c>
      <c r="N180" t="s">
        <v>159</v>
      </c>
      <c r="O180" t="s">
        <v>158</v>
      </c>
      <c r="P180"/>
      <c r="Q180" t="s">
        <v>160</v>
      </c>
      <c r="R180">
        <v>1</v>
      </c>
      <c r="S180" t="s">
        <v>780</v>
      </c>
      <c r="T180"/>
      <c r="U180"/>
      <c r="V180"/>
      <c r="W180" t="s">
        <v>787</v>
      </c>
      <c r="X180"/>
      <c r="Y180"/>
      <c r="Z180"/>
      <c r="AA180"/>
      <c r="AB180"/>
      <c r="AC180" t="s">
        <v>225</v>
      </c>
      <c r="AD180"/>
      <c r="AE180" t="s">
        <v>38</v>
      </c>
      <c r="AF180" t="s">
        <v>645</v>
      </c>
      <c r="AG180" t="s">
        <v>164</v>
      </c>
      <c r="AH180" t="s">
        <v>170</v>
      </c>
      <c r="AI180" t="s">
        <v>166</v>
      </c>
      <c r="AJ180" s="62">
        <v>45505</v>
      </c>
      <c r="AK180" s="62"/>
      <c r="AL180" t="s">
        <v>167</v>
      </c>
      <c r="AM180" t="s">
        <v>785</v>
      </c>
    </row>
    <row r="181" spans="1:39" x14ac:dyDescent="0.3">
      <c r="A181" s="1" t="str">
        <f>CONCATENATE(Opintojaksot[[#This Row],[Opintojaksokoodi]],Opintojaksot[[#This Row],[Kuvausten kieli]])</f>
        <v>FARM-301englanti</v>
      </c>
      <c r="B181">
        <v>1</v>
      </c>
      <c r="C181">
        <v>1</v>
      </c>
      <c r="D181">
        <v>1</v>
      </c>
      <c r="E181" t="s">
        <v>154</v>
      </c>
      <c r="F181" t="s">
        <v>777</v>
      </c>
      <c r="G181" t="s">
        <v>788</v>
      </c>
      <c r="H181"/>
      <c r="I181"/>
      <c r="J181" t="s">
        <v>266</v>
      </c>
      <c r="K181" t="s">
        <v>266</v>
      </c>
      <c r="L181" t="s">
        <v>266</v>
      </c>
      <c r="M181" t="s">
        <v>158</v>
      </c>
      <c r="N181" t="s">
        <v>159</v>
      </c>
      <c r="O181" t="s">
        <v>158</v>
      </c>
      <c r="P181"/>
      <c r="Q181" t="s">
        <v>160</v>
      </c>
      <c r="R181">
        <v>1</v>
      </c>
      <c r="S181" t="s">
        <v>780</v>
      </c>
      <c r="T181"/>
      <c r="U181"/>
      <c r="V181"/>
      <c r="W181" t="s">
        <v>789</v>
      </c>
      <c r="X181"/>
      <c r="Y181"/>
      <c r="Z181"/>
      <c r="AA181"/>
      <c r="AB181"/>
      <c r="AC181" t="s">
        <v>225</v>
      </c>
      <c r="AD181"/>
      <c r="AE181" t="s">
        <v>38</v>
      </c>
      <c r="AF181" t="s">
        <v>645</v>
      </c>
      <c r="AG181" t="s">
        <v>164</v>
      </c>
      <c r="AH181" t="s">
        <v>172</v>
      </c>
      <c r="AI181" t="s">
        <v>166</v>
      </c>
      <c r="AJ181" s="62">
        <v>45505</v>
      </c>
      <c r="AK181" s="62"/>
      <c r="AL181" t="s">
        <v>167</v>
      </c>
      <c r="AM181" t="s">
        <v>785</v>
      </c>
    </row>
    <row r="182" spans="1:39" x14ac:dyDescent="0.3">
      <c r="A182" s="1" t="str">
        <f>CONCATENATE(Opintojaksot[[#This Row],[Opintojaksokoodi]],Opintojaksot[[#This Row],[Kuvausten kieli]])</f>
        <v>FARM-302suomi</v>
      </c>
      <c r="B182">
        <v>1</v>
      </c>
      <c r="C182">
        <v>1</v>
      </c>
      <c r="D182">
        <v>1</v>
      </c>
      <c r="E182" t="s">
        <v>154</v>
      </c>
      <c r="F182" t="s">
        <v>790</v>
      </c>
      <c r="G182" t="s">
        <v>791</v>
      </c>
      <c r="H182" t="s">
        <v>792</v>
      </c>
      <c r="I182"/>
      <c r="J182" t="s">
        <v>266</v>
      </c>
      <c r="K182" t="s">
        <v>266</v>
      </c>
      <c r="L182" t="s">
        <v>266</v>
      </c>
      <c r="M182" t="s">
        <v>158</v>
      </c>
      <c r="N182" t="s">
        <v>159</v>
      </c>
      <c r="O182" t="s">
        <v>158</v>
      </c>
      <c r="P182"/>
      <c r="Q182" t="s">
        <v>160</v>
      </c>
      <c r="R182">
        <v>1</v>
      </c>
      <c r="S182" t="s">
        <v>793</v>
      </c>
      <c r="T182"/>
      <c r="U182"/>
      <c r="V182"/>
      <c r="W182" t="s">
        <v>794</v>
      </c>
      <c r="X182" t="s">
        <v>795</v>
      </c>
      <c r="Y182"/>
      <c r="Z182"/>
      <c r="AA182" t="s">
        <v>796</v>
      </c>
      <c r="AB182" t="s">
        <v>797</v>
      </c>
      <c r="AC182" t="s">
        <v>225</v>
      </c>
      <c r="AD182" t="s">
        <v>798</v>
      </c>
      <c r="AE182" t="s">
        <v>26</v>
      </c>
      <c r="AF182" t="s">
        <v>645</v>
      </c>
      <c r="AG182" t="s">
        <v>164</v>
      </c>
      <c r="AH182" t="s">
        <v>165</v>
      </c>
      <c r="AI182" t="s">
        <v>166</v>
      </c>
      <c r="AJ182" s="62">
        <v>45139</v>
      </c>
      <c r="AK182" s="62"/>
      <c r="AL182" t="s">
        <v>167</v>
      </c>
      <c r="AM182" t="s">
        <v>799</v>
      </c>
    </row>
    <row r="183" spans="1:39" x14ac:dyDescent="0.3">
      <c r="A183" s="1" t="str">
        <f>CONCATENATE(Opintojaksot[[#This Row],[Opintojaksokoodi]],Opintojaksot[[#This Row],[Kuvausten kieli]])</f>
        <v>FARM-302ruotsi</v>
      </c>
      <c r="B183">
        <v>1</v>
      </c>
      <c r="C183">
        <v>1</v>
      </c>
      <c r="D183">
        <v>1</v>
      </c>
      <c r="E183" t="s">
        <v>154</v>
      </c>
      <c r="F183" t="s">
        <v>790</v>
      </c>
      <c r="G183" t="s">
        <v>800</v>
      </c>
      <c r="H183"/>
      <c r="I183"/>
      <c r="J183" t="s">
        <v>266</v>
      </c>
      <c r="K183" t="s">
        <v>266</v>
      </c>
      <c r="L183" t="s">
        <v>266</v>
      </c>
      <c r="M183" t="s">
        <v>158</v>
      </c>
      <c r="N183" t="s">
        <v>159</v>
      </c>
      <c r="O183" t="s">
        <v>158</v>
      </c>
      <c r="P183"/>
      <c r="Q183" t="s">
        <v>160</v>
      </c>
      <c r="R183">
        <v>1</v>
      </c>
      <c r="S183" t="s">
        <v>793</v>
      </c>
      <c r="T183"/>
      <c r="U183"/>
      <c r="V183"/>
      <c r="W183" t="s">
        <v>801</v>
      </c>
      <c r="X183"/>
      <c r="Y183"/>
      <c r="Z183"/>
      <c r="AA183"/>
      <c r="AB183"/>
      <c r="AC183" t="s">
        <v>225</v>
      </c>
      <c r="AD183"/>
      <c r="AE183" t="s">
        <v>26</v>
      </c>
      <c r="AF183" t="s">
        <v>645</v>
      </c>
      <c r="AG183" t="s">
        <v>164</v>
      </c>
      <c r="AH183" t="s">
        <v>170</v>
      </c>
      <c r="AI183" t="s">
        <v>166</v>
      </c>
      <c r="AJ183" s="62">
        <v>45139</v>
      </c>
      <c r="AK183" s="62"/>
      <c r="AL183" t="s">
        <v>167</v>
      </c>
      <c r="AM183" t="s">
        <v>799</v>
      </c>
    </row>
    <row r="184" spans="1:39" x14ac:dyDescent="0.3">
      <c r="A184" s="1" t="str">
        <f>CONCATENATE(Opintojaksot[[#This Row],[Opintojaksokoodi]],Opintojaksot[[#This Row],[Kuvausten kieli]])</f>
        <v>FARM-302englanti</v>
      </c>
      <c r="B184">
        <v>1</v>
      </c>
      <c r="C184">
        <v>1</v>
      </c>
      <c r="D184">
        <v>1</v>
      </c>
      <c r="E184" t="s">
        <v>154</v>
      </c>
      <c r="F184" t="s">
        <v>790</v>
      </c>
      <c r="G184" t="s">
        <v>802</v>
      </c>
      <c r="H184"/>
      <c r="I184"/>
      <c r="J184" t="s">
        <v>266</v>
      </c>
      <c r="K184" t="s">
        <v>266</v>
      </c>
      <c r="L184" t="s">
        <v>266</v>
      </c>
      <c r="M184" t="s">
        <v>158</v>
      </c>
      <c r="N184" t="s">
        <v>159</v>
      </c>
      <c r="O184" t="s">
        <v>158</v>
      </c>
      <c r="P184"/>
      <c r="Q184" t="s">
        <v>160</v>
      </c>
      <c r="R184">
        <v>1</v>
      </c>
      <c r="S184" t="s">
        <v>793</v>
      </c>
      <c r="T184"/>
      <c r="U184"/>
      <c r="V184"/>
      <c r="W184" t="s">
        <v>803</v>
      </c>
      <c r="X184"/>
      <c r="Y184"/>
      <c r="Z184"/>
      <c r="AA184"/>
      <c r="AB184"/>
      <c r="AC184" t="s">
        <v>225</v>
      </c>
      <c r="AD184"/>
      <c r="AE184" t="s">
        <v>26</v>
      </c>
      <c r="AF184" t="s">
        <v>645</v>
      </c>
      <c r="AG184" t="s">
        <v>164</v>
      </c>
      <c r="AH184" t="s">
        <v>172</v>
      </c>
      <c r="AI184" t="s">
        <v>166</v>
      </c>
      <c r="AJ184" s="62">
        <v>45139</v>
      </c>
      <c r="AK184" s="62"/>
      <c r="AL184" t="s">
        <v>167</v>
      </c>
      <c r="AM184" t="s">
        <v>799</v>
      </c>
    </row>
    <row r="185" spans="1:39" x14ac:dyDescent="0.3">
      <c r="A185" s="1" t="str">
        <f>CONCATENATE(Opintojaksot[[#This Row],[Opintojaksokoodi]],Opintojaksot[[#This Row],[Kuvausten kieli]])</f>
        <v>FARM-303suomi</v>
      </c>
      <c r="B185">
        <v>1</v>
      </c>
      <c r="C185">
        <v>1</v>
      </c>
      <c r="D185">
        <v>1</v>
      </c>
      <c r="E185" t="s">
        <v>154</v>
      </c>
      <c r="F185" t="s">
        <v>804</v>
      </c>
      <c r="G185" t="s">
        <v>805</v>
      </c>
      <c r="H185" t="s">
        <v>806</v>
      </c>
      <c r="I185"/>
      <c r="J185" t="s">
        <v>205</v>
      </c>
      <c r="K185" t="s">
        <v>205</v>
      </c>
      <c r="L185" t="s">
        <v>205</v>
      </c>
      <c r="M185" t="s">
        <v>158</v>
      </c>
      <c r="N185" t="s">
        <v>159</v>
      </c>
      <c r="O185" t="s">
        <v>158</v>
      </c>
      <c r="P185"/>
      <c r="Q185" t="s">
        <v>160</v>
      </c>
      <c r="R185">
        <v>1</v>
      </c>
      <c r="S185" t="s">
        <v>807</v>
      </c>
      <c r="T185"/>
      <c r="U185"/>
      <c r="V185"/>
      <c r="W185" t="s">
        <v>808</v>
      </c>
      <c r="X185"/>
      <c r="Y185"/>
      <c r="Z185"/>
      <c r="AA185" t="s">
        <v>809</v>
      </c>
      <c r="AB185" t="s">
        <v>810</v>
      </c>
      <c r="AC185" t="s">
        <v>162</v>
      </c>
      <c r="AD185" t="s">
        <v>811</v>
      </c>
      <c r="AE185" t="s">
        <v>38</v>
      </c>
      <c r="AF185" t="s">
        <v>645</v>
      </c>
      <c r="AG185" t="s">
        <v>164</v>
      </c>
      <c r="AH185" t="s">
        <v>165</v>
      </c>
      <c r="AI185" t="s">
        <v>166</v>
      </c>
      <c r="AJ185" s="62">
        <v>45139</v>
      </c>
      <c r="AK185" s="62"/>
      <c r="AL185" t="s">
        <v>167</v>
      </c>
      <c r="AM185" t="s">
        <v>812</v>
      </c>
    </row>
    <row r="186" spans="1:39" x14ac:dyDescent="0.3">
      <c r="A186" s="1" t="str">
        <f>CONCATENATE(Opintojaksot[[#This Row],[Opintojaksokoodi]],Opintojaksot[[#This Row],[Kuvausten kieli]])</f>
        <v>FARM-303ruotsi</v>
      </c>
      <c r="B186">
        <v>1</v>
      </c>
      <c r="C186">
        <v>1</v>
      </c>
      <c r="D186">
        <v>1</v>
      </c>
      <c r="E186" t="s">
        <v>154</v>
      </c>
      <c r="F186" t="s">
        <v>804</v>
      </c>
      <c r="G186" t="s">
        <v>813</v>
      </c>
      <c r="H186"/>
      <c r="I186"/>
      <c r="J186" t="s">
        <v>205</v>
      </c>
      <c r="K186" t="s">
        <v>205</v>
      </c>
      <c r="L186" t="s">
        <v>205</v>
      </c>
      <c r="M186" t="s">
        <v>158</v>
      </c>
      <c r="N186" t="s">
        <v>159</v>
      </c>
      <c r="O186" t="s">
        <v>158</v>
      </c>
      <c r="P186"/>
      <c r="Q186" t="s">
        <v>160</v>
      </c>
      <c r="R186">
        <v>1</v>
      </c>
      <c r="S186" t="s">
        <v>807</v>
      </c>
      <c r="T186"/>
      <c r="U186"/>
      <c r="V186"/>
      <c r="W186" t="s">
        <v>814</v>
      </c>
      <c r="X186"/>
      <c r="Y186"/>
      <c r="Z186"/>
      <c r="AA186"/>
      <c r="AB186"/>
      <c r="AC186" t="s">
        <v>162</v>
      </c>
      <c r="AD186"/>
      <c r="AE186" t="s">
        <v>38</v>
      </c>
      <c r="AF186" t="s">
        <v>645</v>
      </c>
      <c r="AG186" t="s">
        <v>164</v>
      </c>
      <c r="AH186" t="s">
        <v>170</v>
      </c>
      <c r="AI186" t="s">
        <v>166</v>
      </c>
      <c r="AJ186" s="62">
        <v>45139</v>
      </c>
      <c r="AK186" s="62"/>
      <c r="AL186" t="s">
        <v>167</v>
      </c>
      <c r="AM186" t="s">
        <v>812</v>
      </c>
    </row>
    <row r="187" spans="1:39" x14ac:dyDescent="0.3">
      <c r="A187" s="1" t="str">
        <f>CONCATENATE(Opintojaksot[[#This Row],[Opintojaksokoodi]],Opintojaksot[[#This Row],[Kuvausten kieli]])</f>
        <v>FARM-303englanti</v>
      </c>
      <c r="B187">
        <v>1</v>
      </c>
      <c r="C187">
        <v>1</v>
      </c>
      <c r="D187">
        <v>1</v>
      </c>
      <c r="E187" t="s">
        <v>154</v>
      </c>
      <c r="F187" t="s">
        <v>804</v>
      </c>
      <c r="G187" t="s">
        <v>815</v>
      </c>
      <c r="H187"/>
      <c r="I187"/>
      <c r="J187" t="s">
        <v>205</v>
      </c>
      <c r="K187" t="s">
        <v>205</v>
      </c>
      <c r="L187" t="s">
        <v>205</v>
      </c>
      <c r="M187" t="s">
        <v>158</v>
      </c>
      <c r="N187" t="s">
        <v>159</v>
      </c>
      <c r="O187" t="s">
        <v>158</v>
      </c>
      <c r="P187"/>
      <c r="Q187" t="s">
        <v>160</v>
      </c>
      <c r="R187">
        <v>1</v>
      </c>
      <c r="S187" t="s">
        <v>807</v>
      </c>
      <c r="T187"/>
      <c r="U187"/>
      <c r="V187"/>
      <c r="W187" t="s">
        <v>816</v>
      </c>
      <c r="X187"/>
      <c r="Y187"/>
      <c r="Z187"/>
      <c r="AA187"/>
      <c r="AB187"/>
      <c r="AC187" t="s">
        <v>162</v>
      </c>
      <c r="AD187"/>
      <c r="AE187" t="s">
        <v>38</v>
      </c>
      <c r="AF187" t="s">
        <v>645</v>
      </c>
      <c r="AG187" t="s">
        <v>164</v>
      </c>
      <c r="AH187" t="s">
        <v>172</v>
      </c>
      <c r="AI187" t="s">
        <v>166</v>
      </c>
      <c r="AJ187" s="62">
        <v>45139</v>
      </c>
      <c r="AK187" s="62"/>
      <c r="AL187" t="s">
        <v>167</v>
      </c>
      <c r="AM187" t="s">
        <v>812</v>
      </c>
    </row>
    <row r="188" spans="1:39" x14ac:dyDescent="0.3">
      <c r="A188" s="1" t="str">
        <f>CONCATENATE(Opintojaksot[[#This Row],[Opintojaksokoodi]],Opintojaksot[[#This Row],[Kuvausten kieli]])</f>
        <v>FARM-304suomi</v>
      </c>
      <c r="B188">
        <v>1</v>
      </c>
      <c r="C188">
        <v>1</v>
      </c>
      <c r="D188">
        <v>1</v>
      </c>
      <c r="E188" t="s">
        <v>154</v>
      </c>
      <c r="F188" t="s">
        <v>817</v>
      </c>
      <c r="G188" t="s">
        <v>818</v>
      </c>
      <c r="H188" t="s">
        <v>819</v>
      </c>
      <c r="I188"/>
      <c r="J188" t="s">
        <v>266</v>
      </c>
      <c r="K188" t="s">
        <v>266</v>
      </c>
      <c r="L188" t="s">
        <v>266</v>
      </c>
      <c r="M188" t="s">
        <v>158</v>
      </c>
      <c r="N188" t="s">
        <v>159</v>
      </c>
      <c r="O188" t="s">
        <v>158</v>
      </c>
      <c r="P188"/>
      <c r="Q188" t="s">
        <v>160</v>
      </c>
      <c r="R188">
        <v>1</v>
      </c>
      <c r="S188" t="s">
        <v>793</v>
      </c>
      <c r="T188"/>
      <c r="U188"/>
      <c r="V188"/>
      <c r="W188" t="s">
        <v>820</v>
      </c>
      <c r="X188" t="s">
        <v>821</v>
      </c>
      <c r="Y188"/>
      <c r="Z188"/>
      <c r="AA188" t="s">
        <v>822</v>
      </c>
      <c r="AB188" t="s">
        <v>823</v>
      </c>
      <c r="AC188" t="s">
        <v>225</v>
      </c>
      <c r="AD188" t="s">
        <v>824</v>
      </c>
      <c r="AE188" t="s">
        <v>38</v>
      </c>
      <c r="AF188" t="s">
        <v>163</v>
      </c>
      <c r="AG188" t="s">
        <v>164</v>
      </c>
      <c r="AH188" t="s">
        <v>165</v>
      </c>
      <c r="AI188" t="s">
        <v>166</v>
      </c>
      <c r="AJ188" s="62">
        <v>45139</v>
      </c>
      <c r="AK188" s="62"/>
      <c r="AL188" t="s">
        <v>167</v>
      </c>
      <c r="AM188" t="s">
        <v>825</v>
      </c>
    </row>
    <row r="189" spans="1:39" x14ac:dyDescent="0.3">
      <c r="A189" s="1" t="str">
        <f>CONCATENATE(Opintojaksot[[#This Row],[Opintojaksokoodi]],Opintojaksot[[#This Row],[Kuvausten kieli]])</f>
        <v>FARM-304ruotsi</v>
      </c>
      <c r="B189">
        <v>1</v>
      </c>
      <c r="C189">
        <v>1</v>
      </c>
      <c r="D189">
        <v>1</v>
      </c>
      <c r="E189" t="s">
        <v>154</v>
      </c>
      <c r="F189" t="s">
        <v>817</v>
      </c>
      <c r="G189" t="s">
        <v>826</v>
      </c>
      <c r="H189"/>
      <c r="I189"/>
      <c r="J189" t="s">
        <v>266</v>
      </c>
      <c r="K189" t="s">
        <v>266</v>
      </c>
      <c r="L189" t="s">
        <v>266</v>
      </c>
      <c r="M189" t="s">
        <v>158</v>
      </c>
      <c r="N189" t="s">
        <v>159</v>
      </c>
      <c r="O189" t="s">
        <v>158</v>
      </c>
      <c r="P189"/>
      <c r="Q189" t="s">
        <v>160</v>
      </c>
      <c r="R189">
        <v>1</v>
      </c>
      <c r="S189" t="s">
        <v>793</v>
      </c>
      <c r="T189"/>
      <c r="U189"/>
      <c r="V189"/>
      <c r="W189" t="s">
        <v>827</v>
      </c>
      <c r="X189"/>
      <c r="Y189"/>
      <c r="Z189"/>
      <c r="AA189"/>
      <c r="AB189"/>
      <c r="AC189" t="s">
        <v>225</v>
      </c>
      <c r="AD189"/>
      <c r="AE189" t="s">
        <v>38</v>
      </c>
      <c r="AF189" t="s">
        <v>163</v>
      </c>
      <c r="AG189" t="s">
        <v>164</v>
      </c>
      <c r="AH189" t="s">
        <v>170</v>
      </c>
      <c r="AI189" t="s">
        <v>166</v>
      </c>
      <c r="AJ189" s="62">
        <v>45139</v>
      </c>
      <c r="AK189" s="62"/>
      <c r="AL189" t="s">
        <v>167</v>
      </c>
      <c r="AM189" t="s">
        <v>825</v>
      </c>
    </row>
    <row r="190" spans="1:39" x14ac:dyDescent="0.3">
      <c r="A190" s="1" t="str">
        <f>CONCATENATE(Opintojaksot[[#This Row],[Opintojaksokoodi]],Opintojaksot[[#This Row],[Kuvausten kieli]])</f>
        <v>FARM-304englanti</v>
      </c>
      <c r="B190">
        <v>1</v>
      </c>
      <c r="C190">
        <v>1</v>
      </c>
      <c r="D190">
        <v>1</v>
      </c>
      <c r="E190" t="s">
        <v>154</v>
      </c>
      <c r="F190" t="s">
        <v>817</v>
      </c>
      <c r="G190" t="s">
        <v>828</v>
      </c>
      <c r="H190"/>
      <c r="I190"/>
      <c r="J190" t="s">
        <v>266</v>
      </c>
      <c r="K190" t="s">
        <v>266</v>
      </c>
      <c r="L190" t="s">
        <v>266</v>
      </c>
      <c r="M190" t="s">
        <v>158</v>
      </c>
      <c r="N190" t="s">
        <v>159</v>
      </c>
      <c r="O190" t="s">
        <v>158</v>
      </c>
      <c r="P190"/>
      <c r="Q190" t="s">
        <v>160</v>
      </c>
      <c r="R190">
        <v>1</v>
      </c>
      <c r="S190" t="s">
        <v>793</v>
      </c>
      <c r="T190"/>
      <c r="U190"/>
      <c r="V190"/>
      <c r="W190" t="s">
        <v>829</v>
      </c>
      <c r="X190"/>
      <c r="Y190"/>
      <c r="Z190"/>
      <c r="AA190"/>
      <c r="AB190"/>
      <c r="AC190" t="s">
        <v>225</v>
      </c>
      <c r="AD190"/>
      <c r="AE190" t="s">
        <v>38</v>
      </c>
      <c r="AF190" t="s">
        <v>163</v>
      </c>
      <c r="AG190" t="s">
        <v>164</v>
      </c>
      <c r="AH190" t="s">
        <v>172</v>
      </c>
      <c r="AI190" t="s">
        <v>166</v>
      </c>
      <c r="AJ190" s="62">
        <v>45139</v>
      </c>
      <c r="AK190" s="62"/>
      <c r="AL190" t="s">
        <v>167</v>
      </c>
      <c r="AM190" t="s">
        <v>825</v>
      </c>
    </row>
    <row r="191" spans="1:39" x14ac:dyDescent="0.3">
      <c r="A191" s="1" t="str">
        <f>CONCATENATE(Opintojaksot[[#This Row],[Opintojaksokoodi]],Opintojaksot[[#This Row],[Kuvausten kieli]])</f>
        <v>FARM-306suomi</v>
      </c>
      <c r="B191">
        <v>1</v>
      </c>
      <c r="C191">
        <v>1</v>
      </c>
      <c r="D191">
        <v>1</v>
      </c>
      <c r="E191" t="s">
        <v>154</v>
      </c>
      <c r="F191" t="s">
        <v>830</v>
      </c>
      <c r="G191" t="s">
        <v>831</v>
      </c>
      <c r="H191" t="s">
        <v>832</v>
      </c>
      <c r="I191"/>
      <c r="J191" t="s">
        <v>266</v>
      </c>
      <c r="K191" t="s">
        <v>266</v>
      </c>
      <c r="L191" t="s">
        <v>266</v>
      </c>
      <c r="M191" t="s">
        <v>158</v>
      </c>
      <c r="N191" t="s">
        <v>159</v>
      </c>
      <c r="O191" t="s">
        <v>158</v>
      </c>
      <c r="P191"/>
      <c r="Q191" t="s">
        <v>160</v>
      </c>
      <c r="R191">
        <v>1</v>
      </c>
      <c r="S191" t="s">
        <v>833</v>
      </c>
      <c r="T191"/>
      <c r="U191"/>
      <c r="V191"/>
      <c r="W191" t="s">
        <v>834</v>
      </c>
      <c r="X191" t="s">
        <v>835</v>
      </c>
      <c r="Y191"/>
      <c r="Z191"/>
      <c r="AA191" t="s">
        <v>836</v>
      </c>
      <c r="AB191" t="s">
        <v>837</v>
      </c>
      <c r="AC191" t="s">
        <v>225</v>
      </c>
      <c r="AD191" t="s">
        <v>838</v>
      </c>
      <c r="AE191" t="s">
        <v>38</v>
      </c>
      <c r="AF191" t="s">
        <v>163</v>
      </c>
      <c r="AG191" t="s">
        <v>164</v>
      </c>
      <c r="AH191" t="s">
        <v>165</v>
      </c>
      <c r="AI191" t="s">
        <v>166</v>
      </c>
      <c r="AJ191" s="62">
        <v>45139</v>
      </c>
      <c r="AK191" s="62"/>
      <c r="AL191" t="s">
        <v>167</v>
      </c>
      <c r="AM191" t="s">
        <v>839</v>
      </c>
    </row>
    <row r="192" spans="1:39" x14ac:dyDescent="0.3">
      <c r="A192" s="1" t="str">
        <f>CONCATENATE(Opintojaksot[[#This Row],[Opintojaksokoodi]],Opintojaksot[[#This Row],[Kuvausten kieli]])</f>
        <v>FARM-306ruotsi</v>
      </c>
      <c r="B192">
        <v>1</v>
      </c>
      <c r="C192">
        <v>1</v>
      </c>
      <c r="D192">
        <v>1</v>
      </c>
      <c r="E192" t="s">
        <v>154</v>
      </c>
      <c r="F192" t="s">
        <v>830</v>
      </c>
      <c r="G192" t="s">
        <v>840</v>
      </c>
      <c r="H192"/>
      <c r="I192"/>
      <c r="J192" t="s">
        <v>266</v>
      </c>
      <c r="K192" t="s">
        <v>266</v>
      </c>
      <c r="L192" t="s">
        <v>266</v>
      </c>
      <c r="M192" t="s">
        <v>158</v>
      </c>
      <c r="N192" t="s">
        <v>159</v>
      </c>
      <c r="O192" t="s">
        <v>158</v>
      </c>
      <c r="P192"/>
      <c r="Q192" t="s">
        <v>160</v>
      </c>
      <c r="R192">
        <v>1</v>
      </c>
      <c r="S192" t="s">
        <v>833</v>
      </c>
      <c r="T192"/>
      <c r="U192"/>
      <c r="V192"/>
      <c r="W192" t="s">
        <v>841</v>
      </c>
      <c r="X192"/>
      <c r="Y192"/>
      <c r="Z192"/>
      <c r="AA192"/>
      <c r="AB192"/>
      <c r="AC192" t="s">
        <v>225</v>
      </c>
      <c r="AD192"/>
      <c r="AE192" t="s">
        <v>38</v>
      </c>
      <c r="AF192" t="s">
        <v>163</v>
      </c>
      <c r="AG192" t="s">
        <v>164</v>
      </c>
      <c r="AH192" t="s">
        <v>170</v>
      </c>
      <c r="AI192" t="s">
        <v>166</v>
      </c>
      <c r="AJ192" s="62">
        <v>45139</v>
      </c>
      <c r="AK192" s="62"/>
      <c r="AL192" t="s">
        <v>167</v>
      </c>
      <c r="AM192" t="s">
        <v>839</v>
      </c>
    </row>
    <row r="193" spans="1:39" x14ac:dyDescent="0.3">
      <c r="A193" s="1" t="str">
        <f>CONCATENATE(Opintojaksot[[#This Row],[Opintojaksokoodi]],Opintojaksot[[#This Row],[Kuvausten kieli]])</f>
        <v>FARM-306englanti</v>
      </c>
      <c r="B193">
        <v>1</v>
      </c>
      <c r="C193">
        <v>1</v>
      </c>
      <c r="D193">
        <v>1</v>
      </c>
      <c r="E193" t="s">
        <v>154</v>
      </c>
      <c r="F193" t="s">
        <v>830</v>
      </c>
      <c r="G193" t="s">
        <v>842</v>
      </c>
      <c r="H193"/>
      <c r="I193"/>
      <c r="J193" t="s">
        <v>266</v>
      </c>
      <c r="K193" t="s">
        <v>266</v>
      </c>
      <c r="L193" t="s">
        <v>266</v>
      </c>
      <c r="M193" t="s">
        <v>158</v>
      </c>
      <c r="N193" t="s">
        <v>159</v>
      </c>
      <c r="O193" t="s">
        <v>158</v>
      </c>
      <c r="P193"/>
      <c r="Q193" t="s">
        <v>160</v>
      </c>
      <c r="R193">
        <v>1</v>
      </c>
      <c r="S193" t="s">
        <v>833</v>
      </c>
      <c r="T193"/>
      <c r="U193"/>
      <c r="V193"/>
      <c r="W193" t="s">
        <v>843</v>
      </c>
      <c r="X193"/>
      <c r="Y193"/>
      <c r="Z193"/>
      <c r="AA193"/>
      <c r="AB193"/>
      <c r="AC193" t="s">
        <v>225</v>
      </c>
      <c r="AD193"/>
      <c r="AE193" t="s">
        <v>38</v>
      </c>
      <c r="AF193" t="s">
        <v>163</v>
      </c>
      <c r="AG193" t="s">
        <v>164</v>
      </c>
      <c r="AH193" t="s">
        <v>172</v>
      </c>
      <c r="AI193" t="s">
        <v>166</v>
      </c>
      <c r="AJ193" s="62">
        <v>45139</v>
      </c>
      <c r="AK193" s="62"/>
      <c r="AL193" t="s">
        <v>167</v>
      </c>
      <c r="AM193" t="s">
        <v>839</v>
      </c>
    </row>
    <row r="194" spans="1:39" x14ac:dyDescent="0.3">
      <c r="A194" s="1" t="str">
        <f>CONCATENATE(Opintojaksot[[#This Row],[Opintojaksokoodi]],Opintojaksot[[#This Row],[Kuvausten kieli]])</f>
        <v>FARM-307suomi</v>
      </c>
      <c r="B194">
        <v>1</v>
      </c>
      <c r="C194">
        <v>1</v>
      </c>
      <c r="D194">
        <v>1</v>
      </c>
      <c r="E194" t="s">
        <v>154</v>
      </c>
      <c r="F194" t="s">
        <v>844</v>
      </c>
      <c r="G194" t="s">
        <v>845</v>
      </c>
      <c r="H194" t="s">
        <v>846</v>
      </c>
      <c r="I194"/>
      <c r="J194" t="s">
        <v>412</v>
      </c>
      <c r="K194" t="s">
        <v>412</v>
      </c>
      <c r="L194" t="s">
        <v>412</v>
      </c>
      <c r="M194" t="s">
        <v>158</v>
      </c>
      <c r="N194" t="s">
        <v>159</v>
      </c>
      <c r="O194" t="s">
        <v>158</v>
      </c>
      <c r="P194"/>
      <c r="Q194" t="s">
        <v>160</v>
      </c>
      <c r="R194">
        <v>1</v>
      </c>
      <c r="S194" t="s">
        <v>833</v>
      </c>
      <c r="T194"/>
      <c r="U194"/>
      <c r="V194"/>
      <c r="W194" t="s">
        <v>847</v>
      </c>
      <c r="X194" t="s">
        <v>848</v>
      </c>
      <c r="Y194"/>
      <c r="Z194"/>
      <c r="AA194" t="s">
        <v>849</v>
      </c>
      <c r="AB194" t="s">
        <v>850</v>
      </c>
      <c r="AC194" t="s">
        <v>225</v>
      </c>
      <c r="AD194" t="s">
        <v>851</v>
      </c>
      <c r="AE194" t="s">
        <v>38</v>
      </c>
      <c r="AF194" t="s">
        <v>163</v>
      </c>
      <c r="AG194" t="s">
        <v>164</v>
      </c>
      <c r="AH194" t="s">
        <v>165</v>
      </c>
      <c r="AI194" t="s">
        <v>166</v>
      </c>
      <c r="AJ194" s="62">
        <v>45139</v>
      </c>
      <c r="AK194" s="62"/>
      <c r="AL194" t="s">
        <v>167</v>
      </c>
      <c r="AM194" t="s">
        <v>852</v>
      </c>
    </row>
    <row r="195" spans="1:39" x14ac:dyDescent="0.3">
      <c r="A195" s="1" t="str">
        <f>CONCATENATE(Opintojaksot[[#This Row],[Opintojaksokoodi]],Opintojaksot[[#This Row],[Kuvausten kieli]])</f>
        <v>FARM-307ruotsi</v>
      </c>
      <c r="B195">
        <v>1</v>
      </c>
      <c r="C195">
        <v>1</v>
      </c>
      <c r="D195">
        <v>1</v>
      </c>
      <c r="E195" t="s">
        <v>154</v>
      </c>
      <c r="F195" t="s">
        <v>844</v>
      </c>
      <c r="G195" t="s">
        <v>853</v>
      </c>
      <c r="H195"/>
      <c r="I195"/>
      <c r="J195" t="s">
        <v>412</v>
      </c>
      <c r="K195" t="s">
        <v>412</v>
      </c>
      <c r="L195" t="s">
        <v>412</v>
      </c>
      <c r="M195" t="s">
        <v>158</v>
      </c>
      <c r="N195" t="s">
        <v>159</v>
      </c>
      <c r="O195" t="s">
        <v>158</v>
      </c>
      <c r="P195"/>
      <c r="Q195" t="s">
        <v>160</v>
      </c>
      <c r="R195">
        <v>1</v>
      </c>
      <c r="S195" t="s">
        <v>833</v>
      </c>
      <c r="T195"/>
      <c r="U195"/>
      <c r="V195"/>
      <c r="W195" t="s">
        <v>854</v>
      </c>
      <c r="X195"/>
      <c r="Y195"/>
      <c r="Z195"/>
      <c r="AA195"/>
      <c r="AB195"/>
      <c r="AC195" t="s">
        <v>225</v>
      </c>
      <c r="AD195"/>
      <c r="AE195" t="s">
        <v>38</v>
      </c>
      <c r="AF195" t="s">
        <v>163</v>
      </c>
      <c r="AG195" t="s">
        <v>164</v>
      </c>
      <c r="AH195" t="s">
        <v>170</v>
      </c>
      <c r="AI195" t="s">
        <v>166</v>
      </c>
      <c r="AJ195" s="62">
        <v>45139</v>
      </c>
      <c r="AK195" s="62"/>
      <c r="AL195" t="s">
        <v>167</v>
      </c>
      <c r="AM195" t="s">
        <v>852</v>
      </c>
    </row>
    <row r="196" spans="1:39" x14ac:dyDescent="0.3">
      <c r="A196" s="1" t="str">
        <f>CONCATENATE(Opintojaksot[[#This Row],[Opintojaksokoodi]],Opintojaksot[[#This Row],[Kuvausten kieli]])</f>
        <v>FARM-307englanti</v>
      </c>
      <c r="B196">
        <v>1</v>
      </c>
      <c r="C196">
        <v>1</v>
      </c>
      <c r="D196">
        <v>1</v>
      </c>
      <c r="E196" t="s">
        <v>154</v>
      </c>
      <c r="F196" t="s">
        <v>844</v>
      </c>
      <c r="G196" t="s">
        <v>855</v>
      </c>
      <c r="H196"/>
      <c r="I196"/>
      <c r="J196" t="s">
        <v>412</v>
      </c>
      <c r="K196" t="s">
        <v>412</v>
      </c>
      <c r="L196" t="s">
        <v>412</v>
      </c>
      <c r="M196" t="s">
        <v>158</v>
      </c>
      <c r="N196" t="s">
        <v>159</v>
      </c>
      <c r="O196" t="s">
        <v>158</v>
      </c>
      <c r="P196"/>
      <c r="Q196" t="s">
        <v>160</v>
      </c>
      <c r="R196">
        <v>1</v>
      </c>
      <c r="S196" t="s">
        <v>833</v>
      </c>
      <c r="T196"/>
      <c r="U196"/>
      <c r="V196"/>
      <c r="W196" t="s">
        <v>856</v>
      </c>
      <c r="X196"/>
      <c r="Y196"/>
      <c r="Z196"/>
      <c r="AA196"/>
      <c r="AB196"/>
      <c r="AC196" t="s">
        <v>225</v>
      </c>
      <c r="AD196"/>
      <c r="AE196" t="s">
        <v>38</v>
      </c>
      <c r="AF196" t="s">
        <v>163</v>
      </c>
      <c r="AG196" t="s">
        <v>164</v>
      </c>
      <c r="AH196" t="s">
        <v>172</v>
      </c>
      <c r="AI196" t="s">
        <v>166</v>
      </c>
      <c r="AJ196" s="62">
        <v>45139</v>
      </c>
      <c r="AK196" s="62"/>
      <c r="AL196" t="s">
        <v>167</v>
      </c>
      <c r="AM196" t="s">
        <v>852</v>
      </c>
    </row>
    <row r="197" spans="1:39" x14ac:dyDescent="0.3">
      <c r="A197" s="1" t="str">
        <f>CONCATENATE(Opintojaksot[[#This Row],[Opintojaksokoodi]],Opintojaksot[[#This Row],[Kuvausten kieli]])</f>
        <v>FARM-308suomi</v>
      </c>
      <c r="B197">
        <v>1</v>
      </c>
      <c r="C197">
        <v>1</v>
      </c>
      <c r="D197">
        <v>1</v>
      </c>
      <c r="E197" t="s">
        <v>154</v>
      </c>
      <c r="F197" t="s">
        <v>857</v>
      </c>
      <c r="G197" t="s">
        <v>858</v>
      </c>
      <c r="H197" t="s">
        <v>859</v>
      </c>
      <c r="I197"/>
      <c r="J197" t="s">
        <v>205</v>
      </c>
      <c r="K197" t="s">
        <v>205</v>
      </c>
      <c r="L197" t="s">
        <v>205</v>
      </c>
      <c r="M197" t="s">
        <v>158</v>
      </c>
      <c r="N197" t="s">
        <v>159</v>
      </c>
      <c r="O197" t="s">
        <v>158</v>
      </c>
      <c r="P197"/>
      <c r="Q197" t="s">
        <v>160</v>
      </c>
      <c r="R197">
        <v>1</v>
      </c>
      <c r="S197" t="s">
        <v>860</v>
      </c>
      <c r="T197"/>
      <c r="U197"/>
      <c r="V197"/>
      <c r="W197" t="s">
        <v>861</v>
      </c>
      <c r="X197" t="s">
        <v>862</v>
      </c>
      <c r="Y197"/>
      <c r="Z197"/>
      <c r="AA197" t="s">
        <v>863</v>
      </c>
      <c r="AB197" t="s">
        <v>864</v>
      </c>
      <c r="AC197" t="s">
        <v>225</v>
      </c>
      <c r="AD197" t="s">
        <v>865</v>
      </c>
      <c r="AE197" t="s">
        <v>38</v>
      </c>
      <c r="AF197" t="s">
        <v>645</v>
      </c>
      <c r="AG197" t="s">
        <v>164</v>
      </c>
      <c r="AH197" t="s">
        <v>165</v>
      </c>
      <c r="AI197" t="s">
        <v>166</v>
      </c>
      <c r="AJ197" s="62">
        <v>45139</v>
      </c>
      <c r="AK197" s="62"/>
      <c r="AL197" t="s">
        <v>167</v>
      </c>
      <c r="AM197" t="s">
        <v>866</v>
      </c>
    </row>
    <row r="198" spans="1:39" x14ac:dyDescent="0.3">
      <c r="A198" s="1" t="str">
        <f>CONCATENATE(Opintojaksot[[#This Row],[Opintojaksokoodi]],Opintojaksot[[#This Row],[Kuvausten kieli]])</f>
        <v>FARM-308ruotsi</v>
      </c>
      <c r="B198">
        <v>1</v>
      </c>
      <c r="C198">
        <v>1</v>
      </c>
      <c r="D198">
        <v>1</v>
      </c>
      <c r="E198" t="s">
        <v>154</v>
      </c>
      <c r="F198" t="s">
        <v>857</v>
      </c>
      <c r="G198" t="s">
        <v>867</v>
      </c>
      <c r="H198"/>
      <c r="I198"/>
      <c r="J198" t="s">
        <v>205</v>
      </c>
      <c r="K198" t="s">
        <v>205</v>
      </c>
      <c r="L198" t="s">
        <v>205</v>
      </c>
      <c r="M198" t="s">
        <v>158</v>
      </c>
      <c r="N198" t="s">
        <v>159</v>
      </c>
      <c r="O198" t="s">
        <v>158</v>
      </c>
      <c r="P198"/>
      <c r="Q198" t="s">
        <v>160</v>
      </c>
      <c r="R198">
        <v>1</v>
      </c>
      <c r="S198" t="s">
        <v>860</v>
      </c>
      <c r="T198"/>
      <c r="U198"/>
      <c r="V198"/>
      <c r="W198" t="s">
        <v>868</v>
      </c>
      <c r="X198"/>
      <c r="Y198"/>
      <c r="Z198"/>
      <c r="AA198"/>
      <c r="AB198"/>
      <c r="AC198" t="s">
        <v>225</v>
      </c>
      <c r="AD198"/>
      <c r="AE198" t="s">
        <v>38</v>
      </c>
      <c r="AF198" t="s">
        <v>645</v>
      </c>
      <c r="AG198" t="s">
        <v>164</v>
      </c>
      <c r="AH198" t="s">
        <v>170</v>
      </c>
      <c r="AI198" t="s">
        <v>166</v>
      </c>
      <c r="AJ198" s="62">
        <v>45139</v>
      </c>
      <c r="AK198" s="62"/>
      <c r="AL198" t="s">
        <v>167</v>
      </c>
      <c r="AM198" t="s">
        <v>866</v>
      </c>
    </row>
    <row r="199" spans="1:39" x14ac:dyDescent="0.3">
      <c r="A199" s="1" t="str">
        <f>CONCATENATE(Opintojaksot[[#This Row],[Opintojaksokoodi]],Opintojaksot[[#This Row],[Kuvausten kieli]])</f>
        <v>FARM-308englanti</v>
      </c>
      <c r="B199">
        <v>1</v>
      </c>
      <c r="C199">
        <v>1</v>
      </c>
      <c r="D199">
        <v>1</v>
      </c>
      <c r="E199" t="s">
        <v>154</v>
      </c>
      <c r="F199" t="s">
        <v>857</v>
      </c>
      <c r="G199" t="s">
        <v>869</v>
      </c>
      <c r="H199"/>
      <c r="I199"/>
      <c r="J199" t="s">
        <v>205</v>
      </c>
      <c r="K199" t="s">
        <v>205</v>
      </c>
      <c r="L199" t="s">
        <v>205</v>
      </c>
      <c r="M199" t="s">
        <v>158</v>
      </c>
      <c r="N199" t="s">
        <v>159</v>
      </c>
      <c r="O199" t="s">
        <v>158</v>
      </c>
      <c r="P199"/>
      <c r="Q199" t="s">
        <v>160</v>
      </c>
      <c r="R199">
        <v>1</v>
      </c>
      <c r="S199" t="s">
        <v>860</v>
      </c>
      <c r="T199"/>
      <c r="U199"/>
      <c r="V199"/>
      <c r="W199" t="s">
        <v>870</v>
      </c>
      <c r="X199"/>
      <c r="Y199"/>
      <c r="Z199"/>
      <c r="AA199"/>
      <c r="AB199"/>
      <c r="AC199" t="s">
        <v>225</v>
      </c>
      <c r="AD199"/>
      <c r="AE199" t="s">
        <v>38</v>
      </c>
      <c r="AF199" t="s">
        <v>645</v>
      </c>
      <c r="AG199" t="s">
        <v>164</v>
      </c>
      <c r="AH199" t="s">
        <v>172</v>
      </c>
      <c r="AI199" t="s">
        <v>166</v>
      </c>
      <c r="AJ199" s="62">
        <v>45139</v>
      </c>
      <c r="AK199" s="62"/>
      <c r="AL199" t="s">
        <v>167</v>
      </c>
      <c r="AM199" t="s">
        <v>866</v>
      </c>
    </row>
    <row r="200" spans="1:39" x14ac:dyDescent="0.3">
      <c r="A200" s="1" t="str">
        <f>CONCATENATE(Opintojaksot[[#This Row],[Opintojaksokoodi]],Opintojaksot[[#This Row],[Kuvausten kieli]])</f>
        <v>FARM-309suomi</v>
      </c>
      <c r="B200">
        <v>1</v>
      </c>
      <c r="C200">
        <v>1</v>
      </c>
      <c r="D200">
        <v>1</v>
      </c>
      <c r="E200" t="s">
        <v>154</v>
      </c>
      <c r="F200" t="s">
        <v>871</v>
      </c>
      <c r="G200" t="s">
        <v>872</v>
      </c>
      <c r="H200" t="s">
        <v>873</v>
      </c>
      <c r="I200"/>
      <c r="J200" t="s">
        <v>266</v>
      </c>
      <c r="K200" t="s">
        <v>266</v>
      </c>
      <c r="L200" t="s">
        <v>266</v>
      </c>
      <c r="M200" t="s">
        <v>158</v>
      </c>
      <c r="N200" t="s">
        <v>159</v>
      </c>
      <c r="O200" t="s">
        <v>158</v>
      </c>
      <c r="P200"/>
      <c r="Q200" t="s">
        <v>160</v>
      </c>
      <c r="R200">
        <v>1</v>
      </c>
      <c r="S200" t="s">
        <v>874</v>
      </c>
      <c r="T200"/>
      <c r="U200"/>
      <c r="V200"/>
      <c r="W200" t="s">
        <v>875</v>
      </c>
      <c r="X200" t="s">
        <v>876</v>
      </c>
      <c r="Y200"/>
      <c r="Z200"/>
      <c r="AA200" t="s">
        <v>877</v>
      </c>
      <c r="AB200" t="s">
        <v>878</v>
      </c>
      <c r="AC200" t="s">
        <v>225</v>
      </c>
      <c r="AD200" t="s">
        <v>879</v>
      </c>
      <c r="AE200" t="s">
        <v>38</v>
      </c>
      <c r="AF200" t="s">
        <v>163</v>
      </c>
      <c r="AG200" t="s">
        <v>164</v>
      </c>
      <c r="AH200" t="s">
        <v>165</v>
      </c>
      <c r="AI200" t="s">
        <v>166</v>
      </c>
      <c r="AJ200" s="62">
        <v>45139</v>
      </c>
      <c r="AK200" s="62"/>
      <c r="AL200" t="s">
        <v>167</v>
      </c>
      <c r="AM200" t="s">
        <v>880</v>
      </c>
    </row>
    <row r="201" spans="1:39" x14ac:dyDescent="0.3">
      <c r="A201" s="1" t="str">
        <f>CONCATENATE(Opintojaksot[[#This Row],[Opintojaksokoodi]],Opintojaksot[[#This Row],[Kuvausten kieli]])</f>
        <v>FARM-309ruotsi</v>
      </c>
      <c r="B201">
        <v>1</v>
      </c>
      <c r="C201">
        <v>1</v>
      </c>
      <c r="D201">
        <v>1</v>
      </c>
      <c r="E201" t="s">
        <v>154</v>
      </c>
      <c r="F201" t="s">
        <v>871</v>
      </c>
      <c r="G201" t="s">
        <v>881</v>
      </c>
      <c r="H201"/>
      <c r="I201"/>
      <c r="J201" t="s">
        <v>266</v>
      </c>
      <c r="K201" t="s">
        <v>266</v>
      </c>
      <c r="L201" t="s">
        <v>266</v>
      </c>
      <c r="M201" t="s">
        <v>158</v>
      </c>
      <c r="N201" t="s">
        <v>159</v>
      </c>
      <c r="O201" t="s">
        <v>158</v>
      </c>
      <c r="P201"/>
      <c r="Q201" t="s">
        <v>160</v>
      </c>
      <c r="R201">
        <v>1</v>
      </c>
      <c r="S201" t="s">
        <v>874</v>
      </c>
      <c r="T201"/>
      <c r="U201"/>
      <c r="V201"/>
      <c r="W201" t="s">
        <v>882</v>
      </c>
      <c r="X201"/>
      <c r="Y201"/>
      <c r="Z201"/>
      <c r="AA201"/>
      <c r="AB201"/>
      <c r="AC201" t="s">
        <v>225</v>
      </c>
      <c r="AD201"/>
      <c r="AE201" t="s">
        <v>38</v>
      </c>
      <c r="AF201" t="s">
        <v>163</v>
      </c>
      <c r="AG201" t="s">
        <v>164</v>
      </c>
      <c r="AH201" t="s">
        <v>170</v>
      </c>
      <c r="AI201" t="s">
        <v>166</v>
      </c>
      <c r="AJ201" s="62">
        <v>45139</v>
      </c>
      <c r="AK201" s="62"/>
      <c r="AL201" t="s">
        <v>167</v>
      </c>
      <c r="AM201" t="s">
        <v>880</v>
      </c>
    </row>
    <row r="202" spans="1:39" x14ac:dyDescent="0.3">
      <c r="A202" s="1" t="str">
        <f>CONCATENATE(Opintojaksot[[#This Row],[Opintojaksokoodi]],Opintojaksot[[#This Row],[Kuvausten kieli]])</f>
        <v>FARM-309englanti</v>
      </c>
      <c r="B202">
        <v>1</v>
      </c>
      <c r="C202">
        <v>1</v>
      </c>
      <c r="D202">
        <v>1</v>
      </c>
      <c r="E202" t="s">
        <v>154</v>
      </c>
      <c r="F202" t="s">
        <v>871</v>
      </c>
      <c r="G202" t="s">
        <v>883</v>
      </c>
      <c r="H202"/>
      <c r="I202"/>
      <c r="J202" t="s">
        <v>266</v>
      </c>
      <c r="K202" t="s">
        <v>266</v>
      </c>
      <c r="L202" t="s">
        <v>266</v>
      </c>
      <c r="M202" t="s">
        <v>158</v>
      </c>
      <c r="N202" t="s">
        <v>159</v>
      </c>
      <c r="O202" t="s">
        <v>158</v>
      </c>
      <c r="P202"/>
      <c r="Q202" t="s">
        <v>160</v>
      </c>
      <c r="R202">
        <v>1</v>
      </c>
      <c r="S202" t="s">
        <v>874</v>
      </c>
      <c r="T202"/>
      <c r="U202"/>
      <c r="V202"/>
      <c r="W202" t="s">
        <v>884</v>
      </c>
      <c r="X202"/>
      <c r="Y202"/>
      <c r="Z202"/>
      <c r="AA202"/>
      <c r="AB202"/>
      <c r="AC202" t="s">
        <v>225</v>
      </c>
      <c r="AD202"/>
      <c r="AE202" t="s">
        <v>38</v>
      </c>
      <c r="AF202" t="s">
        <v>163</v>
      </c>
      <c r="AG202" t="s">
        <v>164</v>
      </c>
      <c r="AH202" t="s">
        <v>172</v>
      </c>
      <c r="AI202" t="s">
        <v>166</v>
      </c>
      <c r="AJ202" s="62">
        <v>45139</v>
      </c>
      <c r="AK202" s="62"/>
      <c r="AL202" t="s">
        <v>167</v>
      </c>
      <c r="AM202" t="s">
        <v>880</v>
      </c>
    </row>
    <row r="203" spans="1:39" x14ac:dyDescent="0.3">
      <c r="A203" s="1" t="str">
        <f>CONCATENATE(Opintojaksot[[#This Row],[Opintojaksokoodi]],Opintojaksot[[#This Row],[Kuvausten kieli]])</f>
        <v>FARM-310suomi</v>
      </c>
      <c r="B203">
        <v>1</v>
      </c>
      <c r="C203">
        <v>1</v>
      </c>
      <c r="D203">
        <v>1</v>
      </c>
      <c r="E203" t="s">
        <v>154</v>
      </c>
      <c r="F203" t="s">
        <v>885</v>
      </c>
      <c r="G203" t="s">
        <v>886</v>
      </c>
      <c r="H203" t="s">
        <v>887</v>
      </c>
      <c r="I203"/>
      <c r="J203" t="s">
        <v>266</v>
      </c>
      <c r="K203" t="s">
        <v>266</v>
      </c>
      <c r="L203" t="s">
        <v>266</v>
      </c>
      <c r="M203" t="s">
        <v>158</v>
      </c>
      <c r="N203" t="s">
        <v>159</v>
      </c>
      <c r="O203" t="s">
        <v>158</v>
      </c>
      <c r="P203"/>
      <c r="Q203" t="s">
        <v>160</v>
      </c>
      <c r="R203">
        <v>1</v>
      </c>
      <c r="S203" t="s">
        <v>888</v>
      </c>
      <c r="T203"/>
      <c r="U203"/>
      <c r="V203"/>
      <c r="W203" t="s">
        <v>889</v>
      </c>
      <c r="X203" t="s">
        <v>890</v>
      </c>
      <c r="Y203"/>
      <c r="Z203"/>
      <c r="AA203" t="s">
        <v>891</v>
      </c>
      <c r="AB203" t="s">
        <v>892</v>
      </c>
      <c r="AC203" t="s">
        <v>225</v>
      </c>
      <c r="AD203" t="s">
        <v>893</v>
      </c>
      <c r="AE203" t="s">
        <v>26</v>
      </c>
      <c r="AF203" t="s">
        <v>645</v>
      </c>
      <c r="AG203" t="s">
        <v>164</v>
      </c>
      <c r="AH203" t="s">
        <v>165</v>
      </c>
      <c r="AI203" t="s">
        <v>166</v>
      </c>
      <c r="AJ203" s="62">
        <v>45139</v>
      </c>
      <c r="AK203" s="62"/>
      <c r="AL203" t="s">
        <v>167</v>
      </c>
      <c r="AM203" t="s">
        <v>894</v>
      </c>
    </row>
    <row r="204" spans="1:39" x14ac:dyDescent="0.3">
      <c r="A204" s="1" t="str">
        <f>CONCATENATE(Opintojaksot[[#This Row],[Opintojaksokoodi]],Opintojaksot[[#This Row],[Kuvausten kieli]])</f>
        <v>FARM-310ruotsi</v>
      </c>
      <c r="B204">
        <v>1</v>
      </c>
      <c r="C204">
        <v>1</v>
      </c>
      <c r="D204">
        <v>1</v>
      </c>
      <c r="E204" t="s">
        <v>154</v>
      </c>
      <c r="F204" t="s">
        <v>885</v>
      </c>
      <c r="G204" t="s">
        <v>895</v>
      </c>
      <c r="H204"/>
      <c r="I204"/>
      <c r="J204" t="s">
        <v>266</v>
      </c>
      <c r="K204" t="s">
        <v>266</v>
      </c>
      <c r="L204" t="s">
        <v>266</v>
      </c>
      <c r="M204" t="s">
        <v>158</v>
      </c>
      <c r="N204" t="s">
        <v>159</v>
      </c>
      <c r="O204" t="s">
        <v>158</v>
      </c>
      <c r="P204"/>
      <c r="Q204" t="s">
        <v>160</v>
      </c>
      <c r="R204">
        <v>1</v>
      </c>
      <c r="S204" t="s">
        <v>888</v>
      </c>
      <c r="T204"/>
      <c r="U204"/>
      <c r="V204"/>
      <c r="W204" t="s">
        <v>896</v>
      </c>
      <c r="X204"/>
      <c r="Y204"/>
      <c r="Z204"/>
      <c r="AA204"/>
      <c r="AB204"/>
      <c r="AC204" t="s">
        <v>225</v>
      </c>
      <c r="AD204"/>
      <c r="AE204" t="s">
        <v>26</v>
      </c>
      <c r="AF204" t="s">
        <v>645</v>
      </c>
      <c r="AG204" t="s">
        <v>164</v>
      </c>
      <c r="AH204" t="s">
        <v>170</v>
      </c>
      <c r="AI204" t="s">
        <v>166</v>
      </c>
      <c r="AJ204" s="62">
        <v>45139</v>
      </c>
      <c r="AK204" s="62"/>
      <c r="AL204" t="s">
        <v>167</v>
      </c>
      <c r="AM204" t="s">
        <v>894</v>
      </c>
    </row>
    <row r="205" spans="1:39" x14ac:dyDescent="0.3">
      <c r="A205" s="1" t="str">
        <f>CONCATENATE(Opintojaksot[[#This Row],[Opintojaksokoodi]],Opintojaksot[[#This Row],[Kuvausten kieli]])</f>
        <v>FARM-310englanti</v>
      </c>
      <c r="B205">
        <v>1</v>
      </c>
      <c r="C205">
        <v>1</v>
      </c>
      <c r="D205">
        <v>1</v>
      </c>
      <c r="E205" t="s">
        <v>154</v>
      </c>
      <c r="F205" t="s">
        <v>885</v>
      </c>
      <c r="G205" t="s">
        <v>897</v>
      </c>
      <c r="H205"/>
      <c r="I205"/>
      <c r="J205" t="s">
        <v>266</v>
      </c>
      <c r="K205" t="s">
        <v>266</v>
      </c>
      <c r="L205" t="s">
        <v>266</v>
      </c>
      <c r="M205" t="s">
        <v>158</v>
      </c>
      <c r="N205" t="s">
        <v>159</v>
      </c>
      <c r="O205" t="s">
        <v>158</v>
      </c>
      <c r="P205"/>
      <c r="Q205" t="s">
        <v>160</v>
      </c>
      <c r="R205">
        <v>1</v>
      </c>
      <c r="S205" t="s">
        <v>888</v>
      </c>
      <c r="T205"/>
      <c r="U205"/>
      <c r="V205"/>
      <c r="W205" t="s">
        <v>898</v>
      </c>
      <c r="X205"/>
      <c r="Y205"/>
      <c r="Z205"/>
      <c r="AA205"/>
      <c r="AB205"/>
      <c r="AC205" t="s">
        <v>225</v>
      </c>
      <c r="AD205"/>
      <c r="AE205" t="s">
        <v>26</v>
      </c>
      <c r="AF205" t="s">
        <v>645</v>
      </c>
      <c r="AG205" t="s">
        <v>164</v>
      </c>
      <c r="AH205" t="s">
        <v>172</v>
      </c>
      <c r="AI205" t="s">
        <v>166</v>
      </c>
      <c r="AJ205" s="62">
        <v>45139</v>
      </c>
      <c r="AK205" s="62"/>
      <c r="AL205" t="s">
        <v>167</v>
      </c>
      <c r="AM205" t="s">
        <v>894</v>
      </c>
    </row>
    <row r="206" spans="1:39" x14ac:dyDescent="0.3">
      <c r="A206" s="1" t="str">
        <f>CONCATENATE(Opintojaksot[[#This Row],[Opintojaksokoodi]],Opintojaksot[[#This Row],[Kuvausten kieli]])</f>
        <v>FARM-313suomi</v>
      </c>
      <c r="B206">
        <v>1</v>
      </c>
      <c r="C206">
        <v>1</v>
      </c>
      <c r="D206">
        <v>1</v>
      </c>
      <c r="E206" t="s">
        <v>154</v>
      </c>
      <c r="F206" t="s">
        <v>899</v>
      </c>
      <c r="G206" t="s">
        <v>900</v>
      </c>
      <c r="H206" t="s">
        <v>901</v>
      </c>
      <c r="I206"/>
      <c r="J206" t="s">
        <v>266</v>
      </c>
      <c r="K206" t="s">
        <v>266</v>
      </c>
      <c r="L206" t="s">
        <v>266</v>
      </c>
      <c r="M206" t="s">
        <v>158</v>
      </c>
      <c r="N206" t="s">
        <v>159</v>
      </c>
      <c r="O206" t="s">
        <v>158</v>
      </c>
      <c r="P206"/>
      <c r="Q206" t="s">
        <v>160</v>
      </c>
      <c r="R206">
        <v>1</v>
      </c>
      <c r="S206" t="s">
        <v>902</v>
      </c>
      <c r="T206"/>
      <c r="U206"/>
      <c r="V206"/>
      <c r="W206" t="s">
        <v>903</v>
      </c>
      <c r="X206" t="s">
        <v>904</v>
      </c>
      <c r="Y206"/>
      <c r="Z206"/>
      <c r="AA206" t="s">
        <v>905</v>
      </c>
      <c r="AB206" t="s">
        <v>906</v>
      </c>
      <c r="AC206" t="s">
        <v>225</v>
      </c>
      <c r="AD206" t="s">
        <v>907</v>
      </c>
      <c r="AE206" t="s">
        <v>26</v>
      </c>
      <c r="AF206" t="s">
        <v>163</v>
      </c>
      <c r="AG206" t="s">
        <v>164</v>
      </c>
      <c r="AH206" t="s">
        <v>165</v>
      </c>
      <c r="AI206" t="s">
        <v>166</v>
      </c>
      <c r="AJ206" s="62">
        <v>45505</v>
      </c>
      <c r="AK206" s="62"/>
      <c r="AL206" t="s">
        <v>167</v>
      </c>
      <c r="AM206" t="s">
        <v>908</v>
      </c>
    </row>
    <row r="207" spans="1:39" x14ac:dyDescent="0.3">
      <c r="A207" s="1" t="str">
        <f>CONCATENATE(Opintojaksot[[#This Row],[Opintojaksokoodi]],Opintojaksot[[#This Row],[Kuvausten kieli]])</f>
        <v>FARM-313ruotsi</v>
      </c>
      <c r="B207">
        <v>1</v>
      </c>
      <c r="C207">
        <v>1</v>
      </c>
      <c r="D207">
        <v>1</v>
      </c>
      <c r="E207" t="s">
        <v>154</v>
      </c>
      <c r="F207" t="s">
        <v>899</v>
      </c>
      <c r="G207" t="s">
        <v>909</v>
      </c>
      <c r="H207" t="s">
        <v>910</v>
      </c>
      <c r="I207"/>
      <c r="J207" t="s">
        <v>266</v>
      </c>
      <c r="K207" t="s">
        <v>266</v>
      </c>
      <c r="L207" t="s">
        <v>266</v>
      </c>
      <c r="M207" t="s">
        <v>158</v>
      </c>
      <c r="N207" t="s">
        <v>159</v>
      </c>
      <c r="O207" t="s">
        <v>158</v>
      </c>
      <c r="P207"/>
      <c r="Q207" t="s">
        <v>160</v>
      </c>
      <c r="R207">
        <v>1</v>
      </c>
      <c r="S207" t="s">
        <v>902</v>
      </c>
      <c r="T207"/>
      <c r="U207"/>
      <c r="V207"/>
      <c r="W207" t="s">
        <v>911</v>
      </c>
      <c r="X207" t="s">
        <v>912</v>
      </c>
      <c r="Y207"/>
      <c r="Z207"/>
      <c r="AA207" t="s">
        <v>913</v>
      </c>
      <c r="AB207" t="s">
        <v>914</v>
      </c>
      <c r="AC207" t="s">
        <v>225</v>
      </c>
      <c r="AD207" t="s">
        <v>915</v>
      </c>
      <c r="AE207" t="s">
        <v>26</v>
      </c>
      <c r="AF207" t="s">
        <v>163</v>
      </c>
      <c r="AG207" t="s">
        <v>164</v>
      </c>
      <c r="AH207" t="s">
        <v>170</v>
      </c>
      <c r="AI207" t="s">
        <v>166</v>
      </c>
      <c r="AJ207" s="62">
        <v>45505</v>
      </c>
      <c r="AK207" s="62"/>
      <c r="AL207" t="s">
        <v>167</v>
      </c>
      <c r="AM207" t="s">
        <v>908</v>
      </c>
    </row>
    <row r="208" spans="1:39" x14ac:dyDescent="0.3">
      <c r="A208" s="1" t="str">
        <f>CONCATENATE(Opintojaksot[[#This Row],[Opintojaksokoodi]],Opintojaksot[[#This Row],[Kuvausten kieli]])</f>
        <v>FARM-313englanti</v>
      </c>
      <c r="B208">
        <v>1</v>
      </c>
      <c r="C208">
        <v>1</v>
      </c>
      <c r="D208">
        <v>1</v>
      </c>
      <c r="E208" t="s">
        <v>154</v>
      </c>
      <c r="F208" t="s">
        <v>899</v>
      </c>
      <c r="G208" t="s">
        <v>916</v>
      </c>
      <c r="H208"/>
      <c r="I208"/>
      <c r="J208" t="s">
        <v>266</v>
      </c>
      <c r="K208" t="s">
        <v>266</v>
      </c>
      <c r="L208" t="s">
        <v>266</v>
      </c>
      <c r="M208" t="s">
        <v>158</v>
      </c>
      <c r="N208" t="s">
        <v>159</v>
      </c>
      <c r="O208" t="s">
        <v>158</v>
      </c>
      <c r="P208"/>
      <c r="Q208" t="s">
        <v>160</v>
      </c>
      <c r="R208">
        <v>1</v>
      </c>
      <c r="S208" t="s">
        <v>902</v>
      </c>
      <c r="T208"/>
      <c r="U208"/>
      <c r="V208"/>
      <c r="W208" t="s">
        <v>917</v>
      </c>
      <c r="X208"/>
      <c r="Y208"/>
      <c r="Z208"/>
      <c r="AA208"/>
      <c r="AB208"/>
      <c r="AC208" t="s">
        <v>225</v>
      </c>
      <c r="AD208"/>
      <c r="AE208" t="s">
        <v>26</v>
      </c>
      <c r="AF208" t="s">
        <v>163</v>
      </c>
      <c r="AG208" t="s">
        <v>164</v>
      </c>
      <c r="AH208" t="s">
        <v>172</v>
      </c>
      <c r="AI208" t="s">
        <v>166</v>
      </c>
      <c r="AJ208" s="62">
        <v>45505</v>
      </c>
      <c r="AK208" s="62"/>
      <c r="AL208" t="s">
        <v>167</v>
      </c>
      <c r="AM208" t="s">
        <v>908</v>
      </c>
    </row>
    <row r="209" spans="1:39" x14ac:dyDescent="0.3">
      <c r="A209" s="1" t="str">
        <f>CONCATENATE(Opintojaksot[[#This Row],[Opintojaksokoodi]],Opintojaksot[[#This Row],[Kuvausten kieli]])</f>
        <v>FARM-314suomi</v>
      </c>
      <c r="B209">
        <v>1</v>
      </c>
      <c r="C209">
        <v>1</v>
      </c>
      <c r="D209">
        <v>1</v>
      </c>
      <c r="E209" t="s">
        <v>154</v>
      </c>
      <c r="F209" t="s">
        <v>918</v>
      </c>
      <c r="G209" t="s">
        <v>919</v>
      </c>
      <c r="H209" t="s">
        <v>920</v>
      </c>
      <c r="I209"/>
      <c r="J209" t="s">
        <v>266</v>
      </c>
      <c r="K209" t="s">
        <v>266</v>
      </c>
      <c r="L209" t="s">
        <v>266</v>
      </c>
      <c r="M209" t="s">
        <v>158</v>
      </c>
      <c r="N209" t="s">
        <v>159</v>
      </c>
      <c r="O209" t="s">
        <v>158</v>
      </c>
      <c r="P209"/>
      <c r="Q209" t="s">
        <v>160</v>
      </c>
      <c r="R209">
        <v>1</v>
      </c>
      <c r="S209" t="s">
        <v>921</v>
      </c>
      <c r="T209"/>
      <c r="U209"/>
      <c r="V209"/>
      <c r="W209" t="s">
        <v>922</v>
      </c>
      <c r="X209" t="s">
        <v>923</v>
      </c>
      <c r="Y209"/>
      <c r="Z209"/>
      <c r="AA209" t="s">
        <v>924</v>
      </c>
      <c r="AB209" t="s">
        <v>925</v>
      </c>
      <c r="AC209" t="s">
        <v>225</v>
      </c>
      <c r="AD209" t="s">
        <v>926</v>
      </c>
      <c r="AE209" t="s">
        <v>38</v>
      </c>
      <c r="AF209" t="s">
        <v>645</v>
      </c>
      <c r="AG209" t="s">
        <v>164</v>
      </c>
      <c r="AH209" t="s">
        <v>165</v>
      </c>
      <c r="AI209" t="s">
        <v>166</v>
      </c>
      <c r="AJ209" s="62">
        <v>45139</v>
      </c>
      <c r="AK209" s="62"/>
      <c r="AL209" t="s">
        <v>167</v>
      </c>
      <c r="AM209" t="s">
        <v>927</v>
      </c>
    </row>
    <row r="210" spans="1:39" x14ac:dyDescent="0.3">
      <c r="A210" s="1" t="str">
        <f>CONCATENATE(Opintojaksot[[#This Row],[Opintojaksokoodi]],Opintojaksot[[#This Row],[Kuvausten kieli]])</f>
        <v>FARM-314ruotsi</v>
      </c>
      <c r="B210">
        <v>1</v>
      </c>
      <c r="C210">
        <v>1</v>
      </c>
      <c r="D210">
        <v>1</v>
      </c>
      <c r="E210" t="s">
        <v>154</v>
      </c>
      <c r="F210" t="s">
        <v>918</v>
      </c>
      <c r="G210" t="s">
        <v>928</v>
      </c>
      <c r="H210"/>
      <c r="I210"/>
      <c r="J210" t="s">
        <v>266</v>
      </c>
      <c r="K210" t="s">
        <v>266</v>
      </c>
      <c r="L210" t="s">
        <v>266</v>
      </c>
      <c r="M210" t="s">
        <v>158</v>
      </c>
      <c r="N210" t="s">
        <v>159</v>
      </c>
      <c r="O210" t="s">
        <v>158</v>
      </c>
      <c r="P210"/>
      <c r="Q210" t="s">
        <v>160</v>
      </c>
      <c r="R210">
        <v>1</v>
      </c>
      <c r="S210" t="s">
        <v>921</v>
      </c>
      <c r="T210"/>
      <c r="U210"/>
      <c r="V210"/>
      <c r="W210" t="s">
        <v>929</v>
      </c>
      <c r="X210"/>
      <c r="Y210"/>
      <c r="Z210"/>
      <c r="AA210"/>
      <c r="AB210"/>
      <c r="AC210" t="s">
        <v>225</v>
      </c>
      <c r="AD210"/>
      <c r="AE210" t="s">
        <v>38</v>
      </c>
      <c r="AF210" t="s">
        <v>645</v>
      </c>
      <c r="AG210" t="s">
        <v>164</v>
      </c>
      <c r="AH210" t="s">
        <v>170</v>
      </c>
      <c r="AI210" t="s">
        <v>166</v>
      </c>
      <c r="AJ210" s="62">
        <v>45139</v>
      </c>
      <c r="AK210" s="62"/>
      <c r="AL210" t="s">
        <v>167</v>
      </c>
      <c r="AM210" t="s">
        <v>927</v>
      </c>
    </row>
    <row r="211" spans="1:39" x14ac:dyDescent="0.3">
      <c r="A211" s="1" t="str">
        <f>CONCATENATE(Opintojaksot[[#This Row],[Opintojaksokoodi]],Opintojaksot[[#This Row],[Kuvausten kieli]])</f>
        <v>FARM-314englanti</v>
      </c>
      <c r="B211">
        <v>1</v>
      </c>
      <c r="C211">
        <v>1</v>
      </c>
      <c r="D211">
        <v>1</v>
      </c>
      <c r="E211" t="s">
        <v>154</v>
      </c>
      <c r="F211" t="s">
        <v>918</v>
      </c>
      <c r="G211" t="s">
        <v>930</v>
      </c>
      <c r="H211"/>
      <c r="I211"/>
      <c r="J211" t="s">
        <v>266</v>
      </c>
      <c r="K211" t="s">
        <v>266</v>
      </c>
      <c r="L211" t="s">
        <v>266</v>
      </c>
      <c r="M211" t="s">
        <v>158</v>
      </c>
      <c r="N211" t="s">
        <v>159</v>
      </c>
      <c r="O211" t="s">
        <v>158</v>
      </c>
      <c r="P211"/>
      <c r="Q211" t="s">
        <v>160</v>
      </c>
      <c r="R211">
        <v>1</v>
      </c>
      <c r="S211" t="s">
        <v>921</v>
      </c>
      <c r="T211"/>
      <c r="U211"/>
      <c r="V211"/>
      <c r="W211" t="s">
        <v>931</v>
      </c>
      <c r="X211"/>
      <c r="Y211"/>
      <c r="Z211"/>
      <c r="AA211"/>
      <c r="AB211"/>
      <c r="AC211" t="s">
        <v>225</v>
      </c>
      <c r="AD211"/>
      <c r="AE211" t="s">
        <v>38</v>
      </c>
      <c r="AF211" t="s">
        <v>645</v>
      </c>
      <c r="AG211" t="s">
        <v>164</v>
      </c>
      <c r="AH211" t="s">
        <v>172</v>
      </c>
      <c r="AI211" t="s">
        <v>166</v>
      </c>
      <c r="AJ211" s="62">
        <v>45139</v>
      </c>
      <c r="AK211" s="62"/>
      <c r="AL211" t="s">
        <v>167</v>
      </c>
      <c r="AM211" t="s">
        <v>927</v>
      </c>
    </row>
    <row r="212" spans="1:39" x14ac:dyDescent="0.3">
      <c r="A212" s="1" t="str">
        <f>CONCATENATE(Opintojaksot[[#This Row],[Opintojaksokoodi]],Opintojaksot[[#This Row],[Kuvausten kieli]])</f>
        <v>FARM-315suomi</v>
      </c>
      <c r="B212">
        <v>1</v>
      </c>
      <c r="C212">
        <v>1</v>
      </c>
      <c r="D212">
        <v>1</v>
      </c>
      <c r="E212" t="s">
        <v>154</v>
      </c>
      <c r="F212" t="s">
        <v>932</v>
      </c>
      <c r="G212" t="s">
        <v>933</v>
      </c>
      <c r="H212" t="s">
        <v>934</v>
      </c>
      <c r="I212"/>
      <c r="J212" t="s">
        <v>186</v>
      </c>
      <c r="K212" t="s">
        <v>186</v>
      </c>
      <c r="L212" t="s">
        <v>186</v>
      </c>
      <c r="M212" t="s">
        <v>158</v>
      </c>
      <c r="N212" t="s">
        <v>159</v>
      </c>
      <c r="O212" t="s">
        <v>158</v>
      </c>
      <c r="P212"/>
      <c r="Q212" t="s">
        <v>160</v>
      </c>
      <c r="R212">
        <v>1</v>
      </c>
      <c r="S212" t="s">
        <v>935</v>
      </c>
      <c r="T212"/>
      <c r="U212"/>
      <c r="V212"/>
      <c r="W212" t="s">
        <v>936</v>
      </c>
      <c r="X212" t="s">
        <v>937</v>
      </c>
      <c r="Y212"/>
      <c r="Z212"/>
      <c r="AA212" t="s">
        <v>938</v>
      </c>
      <c r="AB212" t="s">
        <v>939</v>
      </c>
      <c r="AC212" t="s">
        <v>162</v>
      </c>
      <c r="AD212" t="s">
        <v>940</v>
      </c>
      <c r="AE212" t="s">
        <v>38</v>
      </c>
      <c r="AF212" t="s">
        <v>163</v>
      </c>
      <c r="AG212" t="s">
        <v>164</v>
      </c>
      <c r="AH212" t="s">
        <v>165</v>
      </c>
      <c r="AI212" t="s">
        <v>166</v>
      </c>
      <c r="AJ212" s="62">
        <v>45139</v>
      </c>
      <c r="AK212" s="62"/>
      <c r="AL212" t="s">
        <v>167</v>
      </c>
      <c r="AM212" t="s">
        <v>941</v>
      </c>
    </row>
    <row r="213" spans="1:39" x14ac:dyDescent="0.3">
      <c r="A213" s="1" t="str">
        <f>CONCATENATE(Opintojaksot[[#This Row],[Opintojaksokoodi]],Opintojaksot[[#This Row],[Kuvausten kieli]])</f>
        <v>FARM-315ruotsi</v>
      </c>
      <c r="B213">
        <v>1</v>
      </c>
      <c r="C213">
        <v>1</v>
      </c>
      <c r="D213">
        <v>1</v>
      </c>
      <c r="E213" t="s">
        <v>154</v>
      </c>
      <c r="F213" t="s">
        <v>932</v>
      </c>
      <c r="G213" t="s">
        <v>942</v>
      </c>
      <c r="H213"/>
      <c r="I213"/>
      <c r="J213" t="s">
        <v>186</v>
      </c>
      <c r="K213" t="s">
        <v>186</v>
      </c>
      <c r="L213" t="s">
        <v>186</v>
      </c>
      <c r="M213" t="s">
        <v>158</v>
      </c>
      <c r="N213" t="s">
        <v>159</v>
      </c>
      <c r="O213" t="s">
        <v>158</v>
      </c>
      <c r="P213"/>
      <c r="Q213" t="s">
        <v>160</v>
      </c>
      <c r="R213">
        <v>1</v>
      </c>
      <c r="S213" t="s">
        <v>935</v>
      </c>
      <c r="T213"/>
      <c r="U213"/>
      <c r="V213"/>
      <c r="W213" t="s">
        <v>943</v>
      </c>
      <c r="X213"/>
      <c r="Y213"/>
      <c r="Z213"/>
      <c r="AA213"/>
      <c r="AB213"/>
      <c r="AC213" t="s">
        <v>162</v>
      </c>
      <c r="AD213"/>
      <c r="AE213" t="s">
        <v>38</v>
      </c>
      <c r="AF213" t="s">
        <v>163</v>
      </c>
      <c r="AG213" t="s">
        <v>164</v>
      </c>
      <c r="AH213" t="s">
        <v>170</v>
      </c>
      <c r="AI213" t="s">
        <v>166</v>
      </c>
      <c r="AJ213" s="62">
        <v>45139</v>
      </c>
      <c r="AK213" s="62"/>
      <c r="AL213" t="s">
        <v>167</v>
      </c>
      <c r="AM213" t="s">
        <v>941</v>
      </c>
    </row>
    <row r="214" spans="1:39" x14ac:dyDescent="0.3">
      <c r="A214" s="1" t="str">
        <f>CONCATENATE(Opintojaksot[[#This Row],[Opintojaksokoodi]],Opintojaksot[[#This Row],[Kuvausten kieli]])</f>
        <v>FARM-315englanti</v>
      </c>
      <c r="B214">
        <v>1</v>
      </c>
      <c r="C214">
        <v>1</v>
      </c>
      <c r="D214">
        <v>1</v>
      </c>
      <c r="E214" t="s">
        <v>154</v>
      </c>
      <c r="F214" t="s">
        <v>932</v>
      </c>
      <c r="G214" t="s">
        <v>944</v>
      </c>
      <c r="H214"/>
      <c r="I214"/>
      <c r="J214" t="s">
        <v>186</v>
      </c>
      <c r="K214" t="s">
        <v>186</v>
      </c>
      <c r="L214" t="s">
        <v>186</v>
      </c>
      <c r="M214" t="s">
        <v>158</v>
      </c>
      <c r="N214" t="s">
        <v>159</v>
      </c>
      <c r="O214" t="s">
        <v>158</v>
      </c>
      <c r="P214"/>
      <c r="Q214" t="s">
        <v>160</v>
      </c>
      <c r="R214">
        <v>1</v>
      </c>
      <c r="S214" t="s">
        <v>935</v>
      </c>
      <c r="T214"/>
      <c r="U214"/>
      <c r="V214"/>
      <c r="W214" t="s">
        <v>945</v>
      </c>
      <c r="X214"/>
      <c r="Y214"/>
      <c r="Z214"/>
      <c r="AA214"/>
      <c r="AB214"/>
      <c r="AC214" t="s">
        <v>162</v>
      </c>
      <c r="AD214"/>
      <c r="AE214" t="s">
        <v>38</v>
      </c>
      <c r="AF214" t="s">
        <v>163</v>
      </c>
      <c r="AG214" t="s">
        <v>164</v>
      </c>
      <c r="AH214" t="s">
        <v>172</v>
      </c>
      <c r="AI214" t="s">
        <v>166</v>
      </c>
      <c r="AJ214" s="62">
        <v>45139</v>
      </c>
      <c r="AK214" s="62"/>
      <c r="AL214" t="s">
        <v>167</v>
      </c>
      <c r="AM214" t="s">
        <v>941</v>
      </c>
    </row>
    <row r="215" spans="1:39" x14ac:dyDescent="0.3">
      <c r="A215" s="1" t="str">
        <f>CONCATENATE(Opintojaksot[[#This Row],[Opintojaksokoodi]],Opintojaksot[[#This Row],[Kuvausten kieli]])</f>
        <v>FARM-406suomi</v>
      </c>
      <c r="B215">
        <v>1</v>
      </c>
      <c r="C215">
        <v>1</v>
      </c>
      <c r="D215">
        <v>1</v>
      </c>
      <c r="E215" t="s">
        <v>154</v>
      </c>
      <c r="F215" t="s">
        <v>946</v>
      </c>
      <c r="G215" t="s">
        <v>947</v>
      </c>
      <c r="H215" t="s">
        <v>948</v>
      </c>
      <c r="I215"/>
      <c r="J215" t="s">
        <v>205</v>
      </c>
      <c r="K215" t="s">
        <v>205</v>
      </c>
      <c r="L215" t="s">
        <v>205</v>
      </c>
      <c r="M215" t="s">
        <v>158</v>
      </c>
      <c r="N215" t="s">
        <v>159</v>
      </c>
      <c r="O215" t="s">
        <v>158</v>
      </c>
      <c r="P215"/>
      <c r="Q215" t="s">
        <v>160</v>
      </c>
      <c r="R215">
        <v>1</v>
      </c>
      <c r="S215" t="s">
        <v>949</v>
      </c>
      <c r="T215"/>
      <c r="U215"/>
      <c r="V215"/>
      <c r="W215" t="s">
        <v>950</v>
      </c>
      <c r="X215"/>
      <c r="Y215"/>
      <c r="Z215"/>
      <c r="AA215" t="s">
        <v>951</v>
      </c>
      <c r="AB215" t="s">
        <v>952</v>
      </c>
      <c r="AC215" t="s">
        <v>225</v>
      </c>
      <c r="AD215" t="s">
        <v>953</v>
      </c>
      <c r="AE215" t="s">
        <v>38</v>
      </c>
      <c r="AF215" t="s">
        <v>163</v>
      </c>
      <c r="AG215" t="s">
        <v>164</v>
      </c>
      <c r="AH215" t="s">
        <v>165</v>
      </c>
      <c r="AI215" t="s">
        <v>166</v>
      </c>
      <c r="AJ215" s="62">
        <v>45139</v>
      </c>
      <c r="AK215" s="62"/>
      <c r="AL215" t="s">
        <v>167</v>
      </c>
      <c r="AM215" t="s">
        <v>954</v>
      </c>
    </row>
    <row r="216" spans="1:39" x14ac:dyDescent="0.3">
      <c r="A216" s="1" t="str">
        <f>CONCATENATE(Opintojaksot[[#This Row],[Opintojaksokoodi]],Opintojaksot[[#This Row],[Kuvausten kieli]])</f>
        <v>FARM-406ruotsi</v>
      </c>
      <c r="B216">
        <v>1</v>
      </c>
      <c r="C216">
        <v>1</v>
      </c>
      <c r="D216">
        <v>1</v>
      </c>
      <c r="E216" t="s">
        <v>154</v>
      </c>
      <c r="F216" t="s">
        <v>946</v>
      </c>
      <c r="G216" t="s">
        <v>955</v>
      </c>
      <c r="H216"/>
      <c r="I216"/>
      <c r="J216" t="s">
        <v>205</v>
      </c>
      <c r="K216" t="s">
        <v>205</v>
      </c>
      <c r="L216" t="s">
        <v>205</v>
      </c>
      <c r="M216" t="s">
        <v>158</v>
      </c>
      <c r="N216" t="s">
        <v>159</v>
      </c>
      <c r="O216" t="s">
        <v>158</v>
      </c>
      <c r="P216"/>
      <c r="Q216" t="s">
        <v>160</v>
      </c>
      <c r="R216">
        <v>1</v>
      </c>
      <c r="S216" t="s">
        <v>949</v>
      </c>
      <c r="T216"/>
      <c r="U216"/>
      <c r="V216"/>
      <c r="W216" t="s">
        <v>956</v>
      </c>
      <c r="X216"/>
      <c r="Y216"/>
      <c r="Z216"/>
      <c r="AA216"/>
      <c r="AB216"/>
      <c r="AC216" t="s">
        <v>225</v>
      </c>
      <c r="AD216"/>
      <c r="AE216" t="s">
        <v>38</v>
      </c>
      <c r="AF216" t="s">
        <v>163</v>
      </c>
      <c r="AG216" t="s">
        <v>164</v>
      </c>
      <c r="AH216" t="s">
        <v>170</v>
      </c>
      <c r="AI216" t="s">
        <v>166</v>
      </c>
      <c r="AJ216" s="62">
        <v>45139</v>
      </c>
      <c r="AK216" s="62"/>
      <c r="AL216" t="s">
        <v>167</v>
      </c>
      <c r="AM216" t="s">
        <v>954</v>
      </c>
    </row>
    <row r="217" spans="1:39" x14ac:dyDescent="0.3">
      <c r="A217" s="1" t="str">
        <f>CONCATENATE(Opintojaksot[[#This Row],[Opintojaksokoodi]],Opintojaksot[[#This Row],[Kuvausten kieli]])</f>
        <v>FARM-406englanti</v>
      </c>
      <c r="B217">
        <v>1</v>
      </c>
      <c r="C217">
        <v>1</v>
      </c>
      <c r="D217">
        <v>1</v>
      </c>
      <c r="E217" t="s">
        <v>154</v>
      </c>
      <c r="F217" t="s">
        <v>946</v>
      </c>
      <c r="G217" t="s">
        <v>957</v>
      </c>
      <c r="H217"/>
      <c r="I217"/>
      <c r="J217" t="s">
        <v>205</v>
      </c>
      <c r="K217" t="s">
        <v>205</v>
      </c>
      <c r="L217" t="s">
        <v>205</v>
      </c>
      <c r="M217" t="s">
        <v>158</v>
      </c>
      <c r="N217" t="s">
        <v>159</v>
      </c>
      <c r="O217" t="s">
        <v>158</v>
      </c>
      <c r="P217"/>
      <c r="Q217" t="s">
        <v>160</v>
      </c>
      <c r="R217">
        <v>1</v>
      </c>
      <c r="S217" t="s">
        <v>949</v>
      </c>
      <c r="T217"/>
      <c r="U217"/>
      <c r="V217"/>
      <c r="W217" t="s">
        <v>958</v>
      </c>
      <c r="X217"/>
      <c r="Y217"/>
      <c r="Z217"/>
      <c r="AA217"/>
      <c r="AB217"/>
      <c r="AC217" t="s">
        <v>225</v>
      </c>
      <c r="AD217"/>
      <c r="AE217" t="s">
        <v>38</v>
      </c>
      <c r="AF217" t="s">
        <v>163</v>
      </c>
      <c r="AG217" t="s">
        <v>164</v>
      </c>
      <c r="AH217" t="s">
        <v>172</v>
      </c>
      <c r="AI217" t="s">
        <v>166</v>
      </c>
      <c r="AJ217" s="62">
        <v>45139</v>
      </c>
      <c r="AK217" s="62"/>
      <c r="AL217" t="s">
        <v>167</v>
      </c>
      <c r="AM217" t="s">
        <v>954</v>
      </c>
    </row>
    <row r="218" spans="1:39" x14ac:dyDescent="0.3">
      <c r="A218" s="1" t="str">
        <f>CONCATENATE(Opintojaksot[[#This Row],[Opintojaksokoodi]],Opintojaksot[[#This Row],[Kuvausten kieli]])</f>
        <v>FARM-407suomi</v>
      </c>
      <c r="B218">
        <v>1</v>
      </c>
      <c r="C218">
        <v>1</v>
      </c>
      <c r="D218">
        <v>1</v>
      </c>
      <c r="E218" t="s">
        <v>154</v>
      </c>
      <c r="F218" t="s">
        <v>959</v>
      </c>
      <c r="G218" t="s">
        <v>960</v>
      </c>
      <c r="H218"/>
      <c r="I218"/>
      <c r="J218" t="s">
        <v>205</v>
      </c>
      <c r="K218" t="s">
        <v>205</v>
      </c>
      <c r="L218" t="s">
        <v>205</v>
      </c>
      <c r="M218" t="s">
        <v>158</v>
      </c>
      <c r="N218" t="s">
        <v>159</v>
      </c>
      <c r="O218" t="s">
        <v>158</v>
      </c>
      <c r="P218"/>
      <c r="Q218" t="s">
        <v>160</v>
      </c>
      <c r="R218">
        <v>1</v>
      </c>
      <c r="S218" t="s">
        <v>860</v>
      </c>
      <c r="T218"/>
      <c r="U218"/>
      <c r="V218"/>
      <c r="W218" t="s">
        <v>961</v>
      </c>
      <c r="X218" t="s">
        <v>962</v>
      </c>
      <c r="Y218"/>
      <c r="Z218"/>
      <c r="AA218" t="s">
        <v>963</v>
      </c>
      <c r="AB218" t="s">
        <v>964</v>
      </c>
      <c r="AC218" t="s">
        <v>225</v>
      </c>
      <c r="AD218" t="s">
        <v>965</v>
      </c>
      <c r="AE218" t="s">
        <v>26</v>
      </c>
      <c r="AF218" t="s">
        <v>645</v>
      </c>
      <c r="AG218" t="s">
        <v>164</v>
      </c>
      <c r="AH218" t="s">
        <v>165</v>
      </c>
      <c r="AI218" t="s">
        <v>166</v>
      </c>
      <c r="AJ218" s="62">
        <v>45139</v>
      </c>
      <c r="AK218" s="62"/>
      <c r="AL218" t="s">
        <v>167</v>
      </c>
      <c r="AM218" t="s">
        <v>966</v>
      </c>
    </row>
    <row r="219" spans="1:39" x14ac:dyDescent="0.3">
      <c r="A219" s="1" t="str">
        <f>CONCATENATE(Opintojaksot[[#This Row],[Opintojaksokoodi]],Opintojaksot[[#This Row],[Kuvausten kieli]])</f>
        <v>FARM-407ruotsi</v>
      </c>
      <c r="B219">
        <v>1</v>
      </c>
      <c r="C219">
        <v>1</v>
      </c>
      <c r="D219">
        <v>1</v>
      </c>
      <c r="E219" t="s">
        <v>154</v>
      </c>
      <c r="F219" t="s">
        <v>959</v>
      </c>
      <c r="G219" t="s">
        <v>967</v>
      </c>
      <c r="H219"/>
      <c r="I219"/>
      <c r="J219" t="s">
        <v>205</v>
      </c>
      <c r="K219" t="s">
        <v>205</v>
      </c>
      <c r="L219" t="s">
        <v>205</v>
      </c>
      <c r="M219" t="s">
        <v>158</v>
      </c>
      <c r="N219" t="s">
        <v>159</v>
      </c>
      <c r="O219" t="s">
        <v>158</v>
      </c>
      <c r="P219"/>
      <c r="Q219" t="s">
        <v>160</v>
      </c>
      <c r="R219">
        <v>1</v>
      </c>
      <c r="S219" t="s">
        <v>860</v>
      </c>
      <c r="T219"/>
      <c r="U219"/>
      <c r="V219"/>
      <c r="W219" t="s">
        <v>968</v>
      </c>
      <c r="X219"/>
      <c r="Y219"/>
      <c r="Z219"/>
      <c r="AA219"/>
      <c r="AB219"/>
      <c r="AC219" t="s">
        <v>225</v>
      </c>
      <c r="AD219"/>
      <c r="AE219" t="s">
        <v>26</v>
      </c>
      <c r="AF219" t="s">
        <v>645</v>
      </c>
      <c r="AG219" t="s">
        <v>164</v>
      </c>
      <c r="AH219" t="s">
        <v>170</v>
      </c>
      <c r="AI219" t="s">
        <v>166</v>
      </c>
      <c r="AJ219" s="62">
        <v>45139</v>
      </c>
      <c r="AK219" s="62"/>
      <c r="AL219" t="s">
        <v>167</v>
      </c>
      <c r="AM219" t="s">
        <v>966</v>
      </c>
    </row>
    <row r="220" spans="1:39" x14ac:dyDescent="0.3">
      <c r="A220" s="1" t="str">
        <f>CONCATENATE(Opintojaksot[[#This Row],[Opintojaksokoodi]],Opintojaksot[[#This Row],[Kuvausten kieli]])</f>
        <v>FARM-407englanti</v>
      </c>
      <c r="B220">
        <v>1</v>
      </c>
      <c r="C220">
        <v>1</v>
      </c>
      <c r="D220">
        <v>1</v>
      </c>
      <c r="E220" t="s">
        <v>154</v>
      </c>
      <c r="F220" t="s">
        <v>959</v>
      </c>
      <c r="G220" t="s">
        <v>969</v>
      </c>
      <c r="H220"/>
      <c r="I220"/>
      <c r="J220" t="s">
        <v>205</v>
      </c>
      <c r="K220" t="s">
        <v>205</v>
      </c>
      <c r="L220" t="s">
        <v>205</v>
      </c>
      <c r="M220" t="s">
        <v>158</v>
      </c>
      <c r="N220" t="s">
        <v>159</v>
      </c>
      <c r="O220" t="s">
        <v>158</v>
      </c>
      <c r="P220"/>
      <c r="Q220" t="s">
        <v>160</v>
      </c>
      <c r="R220">
        <v>1</v>
      </c>
      <c r="S220" t="s">
        <v>860</v>
      </c>
      <c r="T220"/>
      <c r="U220"/>
      <c r="V220"/>
      <c r="W220" t="s">
        <v>970</v>
      </c>
      <c r="X220"/>
      <c r="Y220"/>
      <c r="Z220"/>
      <c r="AA220"/>
      <c r="AB220"/>
      <c r="AC220" t="s">
        <v>225</v>
      </c>
      <c r="AD220"/>
      <c r="AE220" t="s">
        <v>26</v>
      </c>
      <c r="AF220" t="s">
        <v>645</v>
      </c>
      <c r="AG220" t="s">
        <v>164</v>
      </c>
      <c r="AH220" t="s">
        <v>172</v>
      </c>
      <c r="AI220" t="s">
        <v>166</v>
      </c>
      <c r="AJ220" s="62">
        <v>45139</v>
      </c>
      <c r="AK220" s="62"/>
      <c r="AL220" t="s">
        <v>167</v>
      </c>
      <c r="AM220" t="s">
        <v>966</v>
      </c>
    </row>
    <row r="221" spans="1:39" x14ac:dyDescent="0.3">
      <c r="A221" s="1" t="str">
        <f>CONCATENATE(Opintojaksot[[#This Row],[Opintojaksokoodi]],Opintojaksot[[#This Row],[Kuvausten kieli]])</f>
        <v>FARM-411suomi</v>
      </c>
      <c r="B221">
        <v>1</v>
      </c>
      <c r="C221">
        <v>1</v>
      </c>
      <c r="D221">
        <v>1</v>
      </c>
      <c r="E221" t="s">
        <v>154</v>
      </c>
      <c r="F221" t="s">
        <v>971</v>
      </c>
      <c r="G221" t="s">
        <v>972</v>
      </c>
      <c r="H221" t="s">
        <v>973</v>
      </c>
      <c r="I221"/>
      <c r="J221" t="s">
        <v>266</v>
      </c>
      <c r="K221" t="s">
        <v>266</v>
      </c>
      <c r="L221" t="s">
        <v>266</v>
      </c>
      <c r="M221" t="s">
        <v>158</v>
      </c>
      <c r="N221" t="s">
        <v>159</v>
      </c>
      <c r="O221" t="s">
        <v>158</v>
      </c>
      <c r="P221"/>
      <c r="Q221" t="s">
        <v>160</v>
      </c>
      <c r="R221">
        <v>1</v>
      </c>
      <c r="S221" t="s">
        <v>974</v>
      </c>
      <c r="T221"/>
      <c r="U221"/>
      <c r="V221"/>
      <c r="W221" t="s">
        <v>975</v>
      </c>
      <c r="X221" t="s">
        <v>976</v>
      </c>
      <c r="Y221"/>
      <c r="Z221"/>
      <c r="AA221" t="s">
        <v>977</v>
      </c>
      <c r="AB221" t="s">
        <v>978</v>
      </c>
      <c r="AC221" t="s">
        <v>162</v>
      </c>
      <c r="AD221" t="s">
        <v>979</v>
      </c>
      <c r="AE221" t="s">
        <v>38</v>
      </c>
      <c r="AF221" t="s">
        <v>163</v>
      </c>
      <c r="AG221" t="s">
        <v>164</v>
      </c>
      <c r="AH221" t="s">
        <v>165</v>
      </c>
      <c r="AI221" t="s">
        <v>166</v>
      </c>
      <c r="AJ221" s="62">
        <v>45139</v>
      </c>
      <c r="AK221" s="62"/>
      <c r="AL221" t="s">
        <v>167</v>
      </c>
      <c r="AM221" t="s">
        <v>980</v>
      </c>
    </row>
    <row r="222" spans="1:39" x14ac:dyDescent="0.3">
      <c r="A222" s="1" t="str">
        <f>CONCATENATE(Opintojaksot[[#This Row],[Opintojaksokoodi]],Opintojaksot[[#This Row],[Kuvausten kieli]])</f>
        <v>FARM-411ruotsi</v>
      </c>
      <c r="B222">
        <v>1</v>
      </c>
      <c r="C222">
        <v>1</v>
      </c>
      <c r="D222">
        <v>1</v>
      </c>
      <c r="E222" t="s">
        <v>154</v>
      </c>
      <c r="F222" t="s">
        <v>971</v>
      </c>
      <c r="G222" t="s">
        <v>981</v>
      </c>
      <c r="H222"/>
      <c r="I222"/>
      <c r="J222" t="s">
        <v>266</v>
      </c>
      <c r="K222" t="s">
        <v>266</v>
      </c>
      <c r="L222" t="s">
        <v>266</v>
      </c>
      <c r="M222" t="s">
        <v>158</v>
      </c>
      <c r="N222" t="s">
        <v>159</v>
      </c>
      <c r="O222" t="s">
        <v>158</v>
      </c>
      <c r="P222"/>
      <c r="Q222" t="s">
        <v>160</v>
      </c>
      <c r="R222">
        <v>1</v>
      </c>
      <c r="S222" t="s">
        <v>974</v>
      </c>
      <c r="T222"/>
      <c r="U222"/>
      <c r="V222"/>
      <c r="W222" t="s">
        <v>982</v>
      </c>
      <c r="X222"/>
      <c r="Y222"/>
      <c r="Z222"/>
      <c r="AA222"/>
      <c r="AB222"/>
      <c r="AC222" t="s">
        <v>162</v>
      </c>
      <c r="AD222"/>
      <c r="AE222" t="s">
        <v>38</v>
      </c>
      <c r="AF222" t="s">
        <v>163</v>
      </c>
      <c r="AG222" t="s">
        <v>164</v>
      </c>
      <c r="AH222" t="s">
        <v>170</v>
      </c>
      <c r="AI222" t="s">
        <v>166</v>
      </c>
      <c r="AJ222" s="62">
        <v>45139</v>
      </c>
      <c r="AK222" s="62"/>
      <c r="AL222" t="s">
        <v>167</v>
      </c>
      <c r="AM222" t="s">
        <v>980</v>
      </c>
    </row>
    <row r="223" spans="1:39" x14ac:dyDescent="0.3">
      <c r="A223" s="1" t="str">
        <f>CONCATENATE(Opintojaksot[[#This Row],[Opintojaksokoodi]],Opintojaksot[[#This Row],[Kuvausten kieli]])</f>
        <v>FARM-411englanti</v>
      </c>
      <c r="B223">
        <v>1</v>
      </c>
      <c r="C223">
        <v>1</v>
      </c>
      <c r="D223">
        <v>1</v>
      </c>
      <c r="E223" t="s">
        <v>154</v>
      </c>
      <c r="F223" t="s">
        <v>971</v>
      </c>
      <c r="G223" t="s">
        <v>983</v>
      </c>
      <c r="H223"/>
      <c r="I223"/>
      <c r="J223" t="s">
        <v>266</v>
      </c>
      <c r="K223" t="s">
        <v>266</v>
      </c>
      <c r="L223" t="s">
        <v>266</v>
      </c>
      <c r="M223" t="s">
        <v>158</v>
      </c>
      <c r="N223" t="s">
        <v>159</v>
      </c>
      <c r="O223" t="s">
        <v>158</v>
      </c>
      <c r="P223"/>
      <c r="Q223" t="s">
        <v>160</v>
      </c>
      <c r="R223">
        <v>1</v>
      </c>
      <c r="S223" t="s">
        <v>974</v>
      </c>
      <c r="T223"/>
      <c r="U223"/>
      <c r="V223"/>
      <c r="W223" t="s">
        <v>984</v>
      </c>
      <c r="X223"/>
      <c r="Y223"/>
      <c r="Z223"/>
      <c r="AA223"/>
      <c r="AB223"/>
      <c r="AC223" t="s">
        <v>162</v>
      </c>
      <c r="AD223"/>
      <c r="AE223" t="s">
        <v>38</v>
      </c>
      <c r="AF223" t="s">
        <v>163</v>
      </c>
      <c r="AG223" t="s">
        <v>164</v>
      </c>
      <c r="AH223" t="s">
        <v>172</v>
      </c>
      <c r="AI223" t="s">
        <v>166</v>
      </c>
      <c r="AJ223" s="62">
        <v>45139</v>
      </c>
      <c r="AK223" s="62"/>
      <c r="AL223" t="s">
        <v>167</v>
      </c>
      <c r="AM223" t="s">
        <v>980</v>
      </c>
    </row>
    <row r="224" spans="1:39" x14ac:dyDescent="0.3">
      <c r="A224" s="1" t="str">
        <f>CONCATENATE(Opintojaksot[[#This Row],[Opintojaksokoodi]],Opintojaksot[[#This Row],[Kuvausten kieli]])</f>
        <v>FARM-414suomi</v>
      </c>
      <c r="B224">
        <v>1</v>
      </c>
      <c r="C224">
        <v>1</v>
      </c>
      <c r="D224">
        <v>1</v>
      </c>
      <c r="E224" t="s">
        <v>154</v>
      </c>
      <c r="F224" t="s">
        <v>985</v>
      </c>
      <c r="G224" t="s">
        <v>986</v>
      </c>
      <c r="H224" t="s">
        <v>987</v>
      </c>
      <c r="I224"/>
      <c r="J224" t="s">
        <v>186</v>
      </c>
      <c r="K224" t="s">
        <v>186</v>
      </c>
      <c r="L224" t="s">
        <v>186</v>
      </c>
      <c r="M224" t="s">
        <v>158</v>
      </c>
      <c r="N224" t="s">
        <v>159</v>
      </c>
      <c r="O224" t="s">
        <v>158</v>
      </c>
      <c r="P224"/>
      <c r="Q224" t="s">
        <v>160</v>
      </c>
      <c r="R224">
        <v>1</v>
      </c>
      <c r="S224" t="s">
        <v>988</v>
      </c>
      <c r="T224"/>
      <c r="U224"/>
      <c r="V224"/>
      <c r="W224"/>
      <c r="X224" t="s">
        <v>989</v>
      </c>
      <c r="Y224"/>
      <c r="Z224"/>
      <c r="AA224" t="s">
        <v>990</v>
      </c>
      <c r="AB224" t="s">
        <v>991</v>
      </c>
      <c r="AC224" t="s">
        <v>162</v>
      </c>
      <c r="AD224" t="s">
        <v>992</v>
      </c>
      <c r="AE224" t="s">
        <v>38</v>
      </c>
      <c r="AF224" t="s">
        <v>194</v>
      </c>
      <c r="AG224" t="s">
        <v>164</v>
      </c>
      <c r="AH224" t="s">
        <v>165</v>
      </c>
      <c r="AI224" t="s">
        <v>166</v>
      </c>
      <c r="AJ224" s="62">
        <v>45139</v>
      </c>
      <c r="AK224" s="62"/>
      <c r="AL224" t="s">
        <v>167</v>
      </c>
      <c r="AM224" t="s">
        <v>993</v>
      </c>
    </row>
    <row r="225" spans="1:39" x14ac:dyDescent="0.3">
      <c r="A225" s="1" t="str">
        <f>CONCATENATE(Opintojaksot[[#This Row],[Opintojaksokoodi]],Opintojaksot[[#This Row],[Kuvausten kieli]])</f>
        <v>FARM-414ruotsi</v>
      </c>
      <c r="B225">
        <v>1</v>
      </c>
      <c r="C225">
        <v>1</v>
      </c>
      <c r="D225">
        <v>1</v>
      </c>
      <c r="E225" t="s">
        <v>154</v>
      </c>
      <c r="F225" t="s">
        <v>985</v>
      </c>
      <c r="G225" t="s">
        <v>994</v>
      </c>
      <c r="H225" t="s">
        <v>995</v>
      </c>
      <c r="I225"/>
      <c r="J225" t="s">
        <v>186</v>
      </c>
      <c r="K225" t="s">
        <v>186</v>
      </c>
      <c r="L225" t="s">
        <v>186</v>
      </c>
      <c r="M225" t="s">
        <v>158</v>
      </c>
      <c r="N225" t="s">
        <v>159</v>
      </c>
      <c r="O225" t="s">
        <v>158</v>
      </c>
      <c r="P225"/>
      <c r="Q225" t="s">
        <v>160</v>
      </c>
      <c r="R225">
        <v>1</v>
      </c>
      <c r="S225" t="s">
        <v>988</v>
      </c>
      <c r="T225"/>
      <c r="U225"/>
      <c r="V225"/>
      <c r="W225"/>
      <c r="X225" t="s">
        <v>996</v>
      </c>
      <c r="Y225"/>
      <c r="Z225"/>
      <c r="AA225" t="s">
        <v>997</v>
      </c>
      <c r="AB225" t="s">
        <v>998</v>
      </c>
      <c r="AC225" t="s">
        <v>162</v>
      </c>
      <c r="AD225" t="s">
        <v>999</v>
      </c>
      <c r="AE225" t="s">
        <v>38</v>
      </c>
      <c r="AF225" t="s">
        <v>194</v>
      </c>
      <c r="AG225" t="s">
        <v>164</v>
      </c>
      <c r="AH225" t="s">
        <v>170</v>
      </c>
      <c r="AI225" t="s">
        <v>166</v>
      </c>
      <c r="AJ225" s="62">
        <v>45139</v>
      </c>
      <c r="AK225" s="62"/>
      <c r="AL225" t="s">
        <v>167</v>
      </c>
      <c r="AM225" t="s">
        <v>993</v>
      </c>
    </row>
    <row r="226" spans="1:39" x14ac:dyDescent="0.3">
      <c r="A226" s="1" t="str">
        <f>CONCATENATE(Opintojaksot[[#This Row],[Opintojaksokoodi]],Opintojaksot[[#This Row],[Kuvausten kieli]])</f>
        <v>FARM-414englanti</v>
      </c>
      <c r="B226">
        <v>1</v>
      </c>
      <c r="C226">
        <v>1</v>
      </c>
      <c r="D226">
        <v>1</v>
      </c>
      <c r="E226" t="s">
        <v>154</v>
      </c>
      <c r="F226" t="s">
        <v>985</v>
      </c>
      <c r="G226" t="s">
        <v>1000</v>
      </c>
      <c r="H226"/>
      <c r="I226"/>
      <c r="J226" t="s">
        <v>186</v>
      </c>
      <c r="K226" t="s">
        <v>186</v>
      </c>
      <c r="L226" t="s">
        <v>186</v>
      </c>
      <c r="M226" t="s">
        <v>158</v>
      </c>
      <c r="N226" t="s">
        <v>159</v>
      </c>
      <c r="O226" t="s">
        <v>158</v>
      </c>
      <c r="P226"/>
      <c r="Q226" t="s">
        <v>160</v>
      </c>
      <c r="R226">
        <v>1</v>
      </c>
      <c r="S226" t="s">
        <v>988</v>
      </c>
      <c r="T226"/>
      <c r="U226"/>
      <c r="V226"/>
      <c r="W226"/>
      <c r="X226"/>
      <c r="Y226"/>
      <c r="Z226"/>
      <c r="AA226"/>
      <c r="AB226"/>
      <c r="AC226" t="s">
        <v>162</v>
      </c>
      <c r="AD226"/>
      <c r="AE226" t="s">
        <v>38</v>
      </c>
      <c r="AF226" t="s">
        <v>194</v>
      </c>
      <c r="AG226" t="s">
        <v>164</v>
      </c>
      <c r="AH226" t="s">
        <v>172</v>
      </c>
      <c r="AI226" t="s">
        <v>166</v>
      </c>
      <c r="AJ226" s="62">
        <v>45139</v>
      </c>
      <c r="AK226" s="62"/>
      <c r="AL226" t="s">
        <v>167</v>
      </c>
      <c r="AM226" t="s">
        <v>993</v>
      </c>
    </row>
    <row r="227" spans="1:39" x14ac:dyDescent="0.3">
      <c r="A227" s="1" t="str">
        <f>CONCATENATE(Opintojaksot[[#This Row],[Opintojaksokoodi]],Opintojaksot[[#This Row],[Kuvausten kieli]])</f>
        <v>FARM-416suomi</v>
      </c>
      <c r="B227">
        <v>1</v>
      </c>
      <c r="C227">
        <v>1</v>
      </c>
      <c r="D227">
        <v>1</v>
      </c>
      <c r="E227" t="s">
        <v>154</v>
      </c>
      <c r="F227" t="s">
        <v>1001</v>
      </c>
      <c r="G227" t="s">
        <v>1002</v>
      </c>
      <c r="H227" t="s">
        <v>1003</v>
      </c>
      <c r="I227"/>
      <c r="J227" t="s">
        <v>186</v>
      </c>
      <c r="K227" t="s">
        <v>186</v>
      </c>
      <c r="L227" t="s">
        <v>186</v>
      </c>
      <c r="M227" t="s">
        <v>158</v>
      </c>
      <c r="N227" t="s">
        <v>159</v>
      </c>
      <c r="O227" t="s">
        <v>158</v>
      </c>
      <c r="P227"/>
      <c r="Q227" t="s">
        <v>160</v>
      </c>
      <c r="R227">
        <v>1</v>
      </c>
      <c r="S227" t="s">
        <v>1004</v>
      </c>
      <c r="T227"/>
      <c r="U227"/>
      <c r="V227"/>
      <c r="W227" t="s">
        <v>1005</v>
      </c>
      <c r="X227"/>
      <c r="Y227"/>
      <c r="Z227"/>
      <c r="AA227" t="s">
        <v>1006</v>
      </c>
      <c r="AB227" t="s">
        <v>1007</v>
      </c>
      <c r="AC227" t="s">
        <v>225</v>
      </c>
      <c r="AD227" t="s">
        <v>1008</v>
      </c>
      <c r="AE227" t="s">
        <v>26</v>
      </c>
      <c r="AF227" t="s">
        <v>163</v>
      </c>
      <c r="AG227" t="s">
        <v>164</v>
      </c>
      <c r="AH227" t="s">
        <v>165</v>
      </c>
      <c r="AI227" t="s">
        <v>166</v>
      </c>
      <c r="AJ227" s="62">
        <v>45139</v>
      </c>
      <c r="AK227" s="62"/>
      <c r="AL227" t="s">
        <v>167</v>
      </c>
      <c r="AM227" t="s">
        <v>1009</v>
      </c>
    </row>
    <row r="228" spans="1:39" x14ac:dyDescent="0.3">
      <c r="A228" s="1" t="str">
        <f>CONCATENATE(Opintojaksot[[#This Row],[Opintojaksokoodi]],Opintojaksot[[#This Row],[Kuvausten kieli]])</f>
        <v>FARM-416ruotsi</v>
      </c>
      <c r="B228">
        <v>1</v>
      </c>
      <c r="C228">
        <v>1</v>
      </c>
      <c r="D228">
        <v>1</v>
      </c>
      <c r="E228" t="s">
        <v>154</v>
      </c>
      <c r="F228" t="s">
        <v>1001</v>
      </c>
      <c r="G228" t="s">
        <v>1010</v>
      </c>
      <c r="H228"/>
      <c r="I228"/>
      <c r="J228" t="s">
        <v>186</v>
      </c>
      <c r="K228" t="s">
        <v>186</v>
      </c>
      <c r="L228" t="s">
        <v>186</v>
      </c>
      <c r="M228" t="s">
        <v>158</v>
      </c>
      <c r="N228" t="s">
        <v>159</v>
      </c>
      <c r="O228" t="s">
        <v>158</v>
      </c>
      <c r="P228"/>
      <c r="Q228" t="s">
        <v>160</v>
      </c>
      <c r="R228">
        <v>1</v>
      </c>
      <c r="S228" t="s">
        <v>1004</v>
      </c>
      <c r="T228"/>
      <c r="U228"/>
      <c r="V228"/>
      <c r="W228" t="s">
        <v>1011</v>
      </c>
      <c r="X228"/>
      <c r="Y228"/>
      <c r="Z228"/>
      <c r="AA228"/>
      <c r="AB228"/>
      <c r="AC228" t="s">
        <v>225</v>
      </c>
      <c r="AD228"/>
      <c r="AE228" t="s">
        <v>26</v>
      </c>
      <c r="AF228" t="s">
        <v>163</v>
      </c>
      <c r="AG228" t="s">
        <v>164</v>
      </c>
      <c r="AH228" t="s">
        <v>170</v>
      </c>
      <c r="AI228" t="s">
        <v>166</v>
      </c>
      <c r="AJ228" s="62">
        <v>45139</v>
      </c>
      <c r="AK228" s="62"/>
      <c r="AL228" t="s">
        <v>167</v>
      </c>
      <c r="AM228" t="s">
        <v>1009</v>
      </c>
    </row>
    <row r="229" spans="1:39" x14ac:dyDescent="0.3">
      <c r="A229" s="1" t="str">
        <f>CONCATENATE(Opintojaksot[[#This Row],[Opintojaksokoodi]],Opintojaksot[[#This Row],[Kuvausten kieli]])</f>
        <v>FARM-416englanti</v>
      </c>
      <c r="B229">
        <v>1</v>
      </c>
      <c r="C229">
        <v>1</v>
      </c>
      <c r="D229">
        <v>1</v>
      </c>
      <c r="E229" t="s">
        <v>154</v>
      </c>
      <c r="F229" t="s">
        <v>1001</v>
      </c>
      <c r="G229" t="s">
        <v>1012</v>
      </c>
      <c r="H229"/>
      <c r="I229"/>
      <c r="J229" t="s">
        <v>186</v>
      </c>
      <c r="K229" t="s">
        <v>186</v>
      </c>
      <c r="L229" t="s">
        <v>186</v>
      </c>
      <c r="M229" t="s">
        <v>158</v>
      </c>
      <c r="N229" t="s">
        <v>159</v>
      </c>
      <c r="O229" t="s">
        <v>158</v>
      </c>
      <c r="P229"/>
      <c r="Q229" t="s">
        <v>160</v>
      </c>
      <c r="R229">
        <v>1</v>
      </c>
      <c r="S229" t="s">
        <v>1004</v>
      </c>
      <c r="T229"/>
      <c r="U229"/>
      <c r="V229"/>
      <c r="W229" t="s">
        <v>1013</v>
      </c>
      <c r="X229"/>
      <c r="Y229"/>
      <c r="Z229"/>
      <c r="AA229"/>
      <c r="AB229"/>
      <c r="AC229" t="s">
        <v>225</v>
      </c>
      <c r="AD229"/>
      <c r="AE229" t="s">
        <v>26</v>
      </c>
      <c r="AF229" t="s">
        <v>163</v>
      </c>
      <c r="AG229" t="s">
        <v>164</v>
      </c>
      <c r="AH229" t="s">
        <v>172</v>
      </c>
      <c r="AI229" t="s">
        <v>166</v>
      </c>
      <c r="AJ229" s="62">
        <v>45139</v>
      </c>
      <c r="AK229" s="62"/>
      <c r="AL229" t="s">
        <v>167</v>
      </c>
      <c r="AM229" t="s">
        <v>1009</v>
      </c>
    </row>
    <row r="230" spans="1:39" x14ac:dyDescent="0.3">
      <c r="A230" s="1" t="str">
        <f>CONCATENATE(Opintojaksot[[#This Row],[Opintojaksokoodi]],Opintojaksot[[#This Row],[Kuvausten kieli]])</f>
        <v>FARM-417suomi</v>
      </c>
      <c r="B230">
        <v>1</v>
      </c>
      <c r="C230">
        <v>1</v>
      </c>
      <c r="D230">
        <v>1</v>
      </c>
      <c r="E230" t="s">
        <v>154</v>
      </c>
      <c r="F230" t="s">
        <v>1014</v>
      </c>
      <c r="G230" t="s">
        <v>1015</v>
      </c>
      <c r="H230" t="s">
        <v>1016</v>
      </c>
      <c r="I230"/>
      <c r="J230" t="s">
        <v>266</v>
      </c>
      <c r="K230" t="s">
        <v>266</v>
      </c>
      <c r="L230" t="s">
        <v>266</v>
      </c>
      <c r="M230" t="s">
        <v>158</v>
      </c>
      <c r="N230" t="s">
        <v>159</v>
      </c>
      <c r="O230" t="s">
        <v>158</v>
      </c>
      <c r="P230"/>
      <c r="Q230" t="s">
        <v>160</v>
      </c>
      <c r="R230">
        <v>1</v>
      </c>
      <c r="S230" t="s">
        <v>1017</v>
      </c>
      <c r="T230"/>
      <c r="U230"/>
      <c r="V230"/>
      <c r="W230" t="s">
        <v>1018</v>
      </c>
      <c r="X230" t="s">
        <v>1019</v>
      </c>
      <c r="Y230"/>
      <c r="Z230"/>
      <c r="AA230" t="s">
        <v>1020</v>
      </c>
      <c r="AB230" t="s">
        <v>1021</v>
      </c>
      <c r="AC230" t="s">
        <v>225</v>
      </c>
      <c r="AD230" t="s">
        <v>1022</v>
      </c>
      <c r="AE230" t="s">
        <v>26</v>
      </c>
      <c r="AF230" t="s">
        <v>194</v>
      </c>
      <c r="AG230" t="s">
        <v>164</v>
      </c>
      <c r="AH230" t="s">
        <v>165</v>
      </c>
      <c r="AI230" t="s">
        <v>166</v>
      </c>
      <c r="AJ230" s="62">
        <v>45139</v>
      </c>
      <c r="AK230" s="62"/>
      <c r="AL230" t="s">
        <v>167</v>
      </c>
      <c r="AM230" t="s">
        <v>1023</v>
      </c>
    </row>
    <row r="231" spans="1:39" x14ac:dyDescent="0.3">
      <c r="A231" s="1" t="str">
        <f>CONCATENATE(Opintojaksot[[#This Row],[Opintojaksokoodi]],Opintojaksot[[#This Row],[Kuvausten kieli]])</f>
        <v>FARM-417ruotsi</v>
      </c>
      <c r="B231">
        <v>1</v>
      </c>
      <c r="C231">
        <v>1</v>
      </c>
      <c r="D231">
        <v>1</v>
      </c>
      <c r="E231" t="s">
        <v>154</v>
      </c>
      <c r="F231" t="s">
        <v>1014</v>
      </c>
      <c r="G231" t="s">
        <v>1024</v>
      </c>
      <c r="H231"/>
      <c r="I231"/>
      <c r="J231" t="s">
        <v>266</v>
      </c>
      <c r="K231" t="s">
        <v>266</v>
      </c>
      <c r="L231" t="s">
        <v>266</v>
      </c>
      <c r="M231" t="s">
        <v>158</v>
      </c>
      <c r="N231" t="s">
        <v>159</v>
      </c>
      <c r="O231" t="s">
        <v>158</v>
      </c>
      <c r="P231"/>
      <c r="Q231" t="s">
        <v>160</v>
      </c>
      <c r="R231">
        <v>1</v>
      </c>
      <c r="S231" t="s">
        <v>1017</v>
      </c>
      <c r="T231"/>
      <c r="U231"/>
      <c r="V231"/>
      <c r="W231" t="s">
        <v>1025</v>
      </c>
      <c r="X231"/>
      <c r="Y231"/>
      <c r="Z231"/>
      <c r="AA231"/>
      <c r="AB231"/>
      <c r="AC231" t="s">
        <v>225</v>
      </c>
      <c r="AD231"/>
      <c r="AE231" t="s">
        <v>26</v>
      </c>
      <c r="AF231" t="s">
        <v>194</v>
      </c>
      <c r="AG231" t="s">
        <v>164</v>
      </c>
      <c r="AH231" t="s">
        <v>170</v>
      </c>
      <c r="AI231" t="s">
        <v>166</v>
      </c>
      <c r="AJ231" s="62">
        <v>45139</v>
      </c>
      <c r="AK231" s="62"/>
      <c r="AL231" t="s">
        <v>167</v>
      </c>
      <c r="AM231" t="s">
        <v>1023</v>
      </c>
    </row>
    <row r="232" spans="1:39" x14ac:dyDescent="0.3">
      <c r="A232" s="1" t="str">
        <f>CONCATENATE(Opintojaksot[[#This Row],[Opintojaksokoodi]],Opintojaksot[[#This Row],[Kuvausten kieli]])</f>
        <v>FARM-417englanti</v>
      </c>
      <c r="B232">
        <v>1</v>
      </c>
      <c r="C232">
        <v>1</v>
      </c>
      <c r="D232">
        <v>1</v>
      </c>
      <c r="E232" t="s">
        <v>154</v>
      </c>
      <c r="F232" t="s">
        <v>1014</v>
      </c>
      <c r="G232" t="s">
        <v>1026</v>
      </c>
      <c r="H232" t="s">
        <v>1027</v>
      </c>
      <c r="I232"/>
      <c r="J232" t="s">
        <v>266</v>
      </c>
      <c r="K232" t="s">
        <v>266</v>
      </c>
      <c r="L232" t="s">
        <v>266</v>
      </c>
      <c r="M232" t="s">
        <v>158</v>
      </c>
      <c r="N232" t="s">
        <v>159</v>
      </c>
      <c r="O232" t="s">
        <v>158</v>
      </c>
      <c r="P232"/>
      <c r="Q232" t="s">
        <v>160</v>
      </c>
      <c r="R232">
        <v>1</v>
      </c>
      <c r="S232" t="s">
        <v>1017</v>
      </c>
      <c r="T232"/>
      <c r="U232"/>
      <c r="V232"/>
      <c r="W232" t="s">
        <v>1028</v>
      </c>
      <c r="X232" t="s">
        <v>1029</v>
      </c>
      <c r="Y232"/>
      <c r="Z232"/>
      <c r="AA232" t="s">
        <v>1030</v>
      </c>
      <c r="AB232" t="s">
        <v>1031</v>
      </c>
      <c r="AC232" t="s">
        <v>225</v>
      </c>
      <c r="AD232" t="s">
        <v>1032</v>
      </c>
      <c r="AE232" t="s">
        <v>26</v>
      </c>
      <c r="AF232" t="s">
        <v>194</v>
      </c>
      <c r="AG232" t="s">
        <v>164</v>
      </c>
      <c r="AH232" t="s">
        <v>172</v>
      </c>
      <c r="AI232" t="s">
        <v>166</v>
      </c>
      <c r="AJ232" s="62">
        <v>45139</v>
      </c>
      <c r="AK232" s="62"/>
      <c r="AL232" t="s">
        <v>167</v>
      </c>
      <c r="AM232" t="s">
        <v>1023</v>
      </c>
    </row>
    <row r="233" spans="1:39" x14ac:dyDescent="0.3">
      <c r="A233" s="1" t="str">
        <f>CONCATENATE(Opintojaksot[[#This Row],[Opintojaksokoodi]],Opintojaksot[[#This Row],[Kuvausten kieli]])</f>
        <v>FARM-419suomi</v>
      </c>
      <c r="B233">
        <v>1</v>
      </c>
      <c r="C233">
        <v>1</v>
      </c>
      <c r="D233">
        <v>1</v>
      </c>
      <c r="E233" t="s">
        <v>154</v>
      </c>
      <c r="F233" t="s">
        <v>1033</v>
      </c>
      <c r="G233" t="s">
        <v>1034</v>
      </c>
      <c r="H233" t="s">
        <v>1035</v>
      </c>
      <c r="I233"/>
      <c r="J233" t="s">
        <v>186</v>
      </c>
      <c r="K233" t="s">
        <v>186</v>
      </c>
      <c r="L233" t="s">
        <v>186</v>
      </c>
      <c r="M233" t="s">
        <v>158</v>
      </c>
      <c r="N233" t="s">
        <v>159</v>
      </c>
      <c r="O233" t="s">
        <v>158</v>
      </c>
      <c r="P233"/>
      <c r="Q233" t="s">
        <v>160</v>
      </c>
      <c r="R233">
        <v>1</v>
      </c>
      <c r="S233" t="s">
        <v>1036</v>
      </c>
      <c r="T233"/>
      <c r="U233"/>
      <c r="V233"/>
      <c r="W233" t="s">
        <v>1037</v>
      </c>
      <c r="X233"/>
      <c r="Y233"/>
      <c r="Z233"/>
      <c r="AA233" t="s">
        <v>1038</v>
      </c>
      <c r="AB233" t="s">
        <v>1039</v>
      </c>
      <c r="AC233" t="s">
        <v>225</v>
      </c>
      <c r="AD233" t="s">
        <v>1040</v>
      </c>
      <c r="AE233" t="s">
        <v>38</v>
      </c>
      <c r="AF233" t="s">
        <v>645</v>
      </c>
      <c r="AG233" t="s">
        <v>195</v>
      </c>
      <c r="AH233" t="s">
        <v>165</v>
      </c>
      <c r="AI233" t="s">
        <v>166</v>
      </c>
      <c r="AJ233" s="62">
        <v>45139</v>
      </c>
      <c r="AK233" s="62"/>
      <c r="AL233" t="s">
        <v>167</v>
      </c>
      <c r="AM233" t="s">
        <v>1041</v>
      </c>
    </row>
    <row r="234" spans="1:39" x14ac:dyDescent="0.3">
      <c r="A234" s="1" t="str">
        <f>CONCATENATE(Opintojaksot[[#This Row],[Opintojaksokoodi]],Opintojaksot[[#This Row],[Kuvausten kieli]])</f>
        <v>FARM-419ruotsi</v>
      </c>
      <c r="B234">
        <v>1</v>
      </c>
      <c r="C234">
        <v>1</v>
      </c>
      <c r="D234">
        <v>1</v>
      </c>
      <c r="E234" t="s">
        <v>154</v>
      </c>
      <c r="F234" t="s">
        <v>1033</v>
      </c>
      <c r="G234" t="s">
        <v>1042</v>
      </c>
      <c r="H234"/>
      <c r="I234"/>
      <c r="J234" t="s">
        <v>186</v>
      </c>
      <c r="K234" t="s">
        <v>186</v>
      </c>
      <c r="L234" t="s">
        <v>186</v>
      </c>
      <c r="M234" t="s">
        <v>158</v>
      </c>
      <c r="N234" t="s">
        <v>159</v>
      </c>
      <c r="O234" t="s">
        <v>158</v>
      </c>
      <c r="P234"/>
      <c r="Q234" t="s">
        <v>160</v>
      </c>
      <c r="R234">
        <v>1</v>
      </c>
      <c r="S234" t="s">
        <v>1036</v>
      </c>
      <c r="T234"/>
      <c r="U234"/>
      <c r="V234"/>
      <c r="W234" t="s">
        <v>1043</v>
      </c>
      <c r="X234"/>
      <c r="Y234"/>
      <c r="Z234"/>
      <c r="AA234"/>
      <c r="AB234"/>
      <c r="AC234" t="s">
        <v>225</v>
      </c>
      <c r="AD234"/>
      <c r="AE234" t="s">
        <v>38</v>
      </c>
      <c r="AF234" t="s">
        <v>645</v>
      </c>
      <c r="AG234" t="s">
        <v>195</v>
      </c>
      <c r="AH234" t="s">
        <v>170</v>
      </c>
      <c r="AI234" t="s">
        <v>166</v>
      </c>
      <c r="AJ234" s="62">
        <v>45139</v>
      </c>
      <c r="AK234" s="62"/>
      <c r="AL234" t="s">
        <v>167</v>
      </c>
      <c r="AM234" t="s">
        <v>1041</v>
      </c>
    </row>
    <row r="235" spans="1:39" x14ac:dyDescent="0.3">
      <c r="A235" s="1" t="str">
        <f>CONCATENATE(Opintojaksot[[#This Row],[Opintojaksokoodi]],Opintojaksot[[#This Row],[Kuvausten kieli]])</f>
        <v>FARM-419englanti</v>
      </c>
      <c r="B235">
        <v>1</v>
      </c>
      <c r="C235">
        <v>1</v>
      </c>
      <c r="D235">
        <v>1</v>
      </c>
      <c r="E235" t="s">
        <v>154</v>
      </c>
      <c r="F235" t="s">
        <v>1033</v>
      </c>
      <c r="G235" t="s">
        <v>1044</v>
      </c>
      <c r="H235"/>
      <c r="I235"/>
      <c r="J235" t="s">
        <v>186</v>
      </c>
      <c r="K235" t="s">
        <v>186</v>
      </c>
      <c r="L235" t="s">
        <v>186</v>
      </c>
      <c r="M235" t="s">
        <v>158</v>
      </c>
      <c r="N235" t="s">
        <v>159</v>
      </c>
      <c r="O235" t="s">
        <v>158</v>
      </c>
      <c r="P235"/>
      <c r="Q235" t="s">
        <v>160</v>
      </c>
      <c r="R235">
        <v>1</v>
      </c>
      <c r="S235" t="s">
        <v>1036</v>
      </c>
      <c r="T235"/>
      <c r="U235"/>
      <c r="V235"/>
      <c r="W235" t="s">
        <v>1045</v>
      </c>
      <c r="X235"/>
      <c r="Y235"/>
      <c r="Z235"/>
      <c r="AA235"/>
      <c r="AB235"/>
      <c r="AC235" t="s">
        <v>225</v>
      </c>
      <c r="AD235"/>
      <c r="AE235" t="s">
        <v>38</v>
      </c>
      <c r="AF235" t="s">
        <v>645</v>
      </c>
      <c r="AG235" t="s">
        <v>195</v>
      </c>
      <c r="AH235" t="s">
        <v>172</v>
      </c>
      <c r="AI235" t="s">
        <v>166</v>
      </c>
      <c r="AJ235" s="62">
        <v>45139</v>
      </c>
      <c r="AK235" s="62"/>
      <c r="AL235" t="s">
        <v>167</v>
      </c>
      <c r="AM235" t="s">
        <v>1041</v>
      </c>
    </row>
    <row r="236" spans="1:39" x14ac:dyDescent="0.3">
      <c r="A236" s="1" t="str">
        <f>CONCATENATE(Opintojaksot[[#This Row],[Opintojaksokoodi]],Opintojaksot[[#This Row],[Kuvausten kieli]])</f>
        <v>FARM-420suomi</v>
      </c>
      <c r="B236">
        <v>1</v>
      </c>
      <c r="C236">
        <v>1</v>
      </c>
      <c r="D236">
        <v>1</v>
      </c>
      <c r="E236" t="s">
        <v>154</v>
      </c>
      <c r="F236" t="s">
        <v>1046</v>
      </c>
      <c r="G236" t="s">
        <v>1047</v>
      </c>
      <c r="H236" t="s">
        <v>1048</v>
      </c>
      <c r="I236"/>
      <c r="J236" t="s">
        <v>266</v>
      </c>
      <c r="K236" t="s">
        <v>266</v>
      </c>
      <c r="L236" t="s">
        <v>266</v>
      </c>
      <c r="M236" t="s">
        <v>158</v>
      </c>
      <c r="N236" t="s">
        <v>159</v>
      </c>
      <c r="O236" t="s">
        <v>158</v>
      </c>
      <c r="P236"/>
      <c r="Q236" t="s">
        <v>160</v>
      </c>
      <c r="R236">
        <v>1</v>
      </c>
      <c r="S236" t="s">
        <v>1049</v>
      </c>
      <c r="T236"/>
      <c r="U236"/>
      <c r="V236"/>
      <c r="W236"/>
      <c r="X236" t="s">
        <v>1050</v>
      </c>
      <c r="Y236"/>
      <c r="Z236"/>
      <c r="AA236" t="s">
        <v>1051</v>
      </c>
      <c r="AB236" t="s">
        <v>1052</v>
      </c>
      <c r="AC236" t="s">
        <v>162</v>
      </c>
      <c r="AD236" t="s">
        <v>1053</v>
      </c>
      <c r="AE236" t="s">
        <v>38</v>
      </c>
      <c r="AF236" t="s">
        <v>194</v>
      </c>
      <c r="AG236" t="s">
        <v>195</v>
      </c>
      <c r="AH236" t="s">
        <v>165</v>
      </c>
      <c r="AI236" t="s">
        <v>166</v>
      </c>
      <c r="AJ236" s="62">
        <v>45139</v>
      </c>
      <c r="AK236" s="62"/>
      <c r="AL236" t="s">
        <v>167</v>
      </c>
      <c r="AM236" t="s">
        <v>1054</v>
      </c>
    </row>
    <row r="237" spans="1:39" x14ac:dyDescent="0.3">
      <c r="A237" s="1" t="str">
        <f>CONCATENATE(Opintojaksot[[#This Row],[Opintojaksokoodi]],Opintojaksot[[#This Row],[Kuvausten kieli]])</f>
        <v>FARM-420ruotsi</v>
      </c>
      <c r="B237">
        <v>1</v>
      </c>
      <c r="C237">
        <v>1</v>
      </c>
      <c r="D237">
        <v>1</v>
      </c>
      <c r="E237" t="s">
        <v>154</v>
      </c>
      <c r="F237" t="s">
        <v>1046</v>
      </c>
      <c r="G237" t="s">
        <v>1055</v>
      </c>
      <c r="H237"/>
      <c r="I237"/>
      <c r="J237" t="s">
        <v>266</v>
      </c>
      <c r="K237" t="s">
        <v>266</v>
      </c>
      <c r="L237" t="s">
        <v>266</v>
      </c>
      <c r="M237" t="s">
        <v>158</v>
      </c>
      <c r="N237" t="s">
        <v>159</v>
      </c>
      <c r="O237" t="s">
        <v>158</v>
      </c>
      <c r="P237"/>
      <c r="Q237" t="s">
        <v>160</v>
      </c>
      <c r="R237">
        <v>1</v>
      </c>
      <c r="S237" t="s">
        <v>1049</v>
      </c>
      <c r="T237"/>
      <c r="U237"/>
      <c r="V237"/>
      <c r="W237"/>
      <c r="X237"/>
      <c r="Y237"/>
      <c r="Z237"/>
      <c r="AA237"/>
      <c r="AB237"/>
      <c r="AC237" t="s">
        <v>162</v>
      </c>
      <c r="AD237"/>
      <c r="AE237" t="s">
        <v>38</v>
      </c>
      <c r="AF237" t="s">
        <v>194</v>
      </c>
      <c r="AG237" t="s">
        <v>195</v>
      </c>
      <c r="AH237" t="s">
        <v>170</v>
      </c>
      <c r="AI237" t="s">
        <v>166</v>
      </c>
      <c r="AJ237" s="62">
        <v>45139</v>
      </c>
      <c r="AK237" s="62"/>
      <c r="AL237" t="s">
        <v>167</v>
      </c>
      <c r="AM237" t="s">
        <v>1054</v>
      </c>
    </row>
    <row r="238" spans="1:39" x14ac:dyDescent="0.3">
      <c r="A238" s="1" t="str">
        <f>CONCATENATE(Opintojaksot[[#This Row],[Opintojaksokoodi]],Opintojaksot[[#This Row],[Kuvausten kieli]])</f>
        <v>FARM-420englanti</v>
      </c>
      <c r="B238">
        <v>1</v>
      </c>
      <c r="C238">
        <v>1</v>
      </c>
      <c r="D238">
        <v>1</v>
      </c>
      <c r="E238" t="s">
        <v>154</v>
      </c>
      <c r="F238" t="s">
        <v>1046</v>
      </c>
      <c r="G238" t="s">
        <v>1056</v>
      </c>
      <c r="H238"/>
      <c r="I238"/>
      <c r="J238" t="s">
        <v>266</v>
      </c>
      <c r="K238" t="s">
        <v>266</v>
      </c>
      <c r="L238" t="s">
        <v>266</v>
      </c>
      <c r="M238" t="s">
        <v>158</v>
      </c>
      <c r="N238" t="s">
        <v>159</v>
      </c>
      <c r="O238" t="s">
        <v>158</v>
      </c>
      <c r="P238"/>
      <c r="Q238" t="s">
        <v>160</v>
      </c>
      <c r="R238">
        <v>1</v>
      </c>
      <c r="S238" t="s">
        <v>1049</v>
      </c>
      <c r="T238"/>
      <c r="U238"/>
      <c r="V238"/>
      <c r="W238"/>
      <c r="X238"/>
      <c r="Y238"/>
      <c r="Z238"/>
      <c r="AA238"/>
      <c r="AB238"/>
      <c r="AC238" t="s">
        <v>162</v>
      </c>
      <c r="AD238"/>
      <c r="AE238" t="s">
        <v>38</v>
      </c>
      <c r="AF238" t="s">
        <v>194</v>
      </c>
      <c r="AG238" t="s">
        <v>195</v>
      </c>
      <c r="AH238" t="s">
        <v>172</v>
      </c>
      <c r="AI238" t="s">
        <v>166</v>
      </c>
      <c r="AJ238" s="62">
        <v>45139</v>
      </c>
      <c r="AK238" s="62"/>
      <c r="AL238" t="s">
        <v>167</v>
      </c>
      <c r="AM238" t="s">
        <v>1054</v>
      </c>
    </row>
    <row r="239" spans="1:39" x14ac:dyDescent="0.3">
      <c r="A239" s="1" t="str">
        <f>CONCATENATE(Opintojaksot[[#This Row],[Opintojaksokoodi]],Opintojaksot[[#This Row],[Kuvausten kieli]])</f>
        <v>FARM-421suomi</v>
      </c>
      <c r="B239">
        <v>1</v>
      </c>
      <c r="C239">
        <v>1</v>
      </c>
      <c r="D239">
        <v>1</v>
      </c>
      <c r="E239" t="s">
        <v>154</v>
      </c>
      <c r="F239" t="s">
        <v>1057</v>
      </c>
      <c r="G239" t="s">
        <v>1058</v>
      </c>
      <c r="H239"/>
      <c r="I239"/>
      <c r="J239" t="s">
        <v>205</v>
      </c>
      <c r="K239" t="s">
        <v>266</v>
      </c>
      <c r="L239" t="s">
        <v>1059</v>
      </c>
      <c r="M239" t="s">
        <v>158</v>
      </c>
      <c r="N239" t="s">
        <v>159</v>
      </c>
      <c r="O239" t="s">
        <v>158</v>
      </c>
      <c r="P239"/>
      <c r="Q239" t="s">
        <v>160</v>
      </c>
      <c r="R239">
        <v>1</v>
      </c>
      <c r="S239" t="s">
        <v>627</v>
      </c>
      <c r="T239"/>
      <c r="U239"/>
      <c r="V239"/>
      <c r="W239"/>
      <c r="X239"/>
      <c r="Y239"/>
      <c r="Z239"/>
      <c r="AA239"/>
      <c r="AB239"/>
      <c r="AC239" t="s">
        <v>225</v>
      </c>
      <c r="AD239"/>
      <c r="AE239" t="s">
        <v>42</v>
      </c>
      <c r="AF239" t="s">
        <v>1060</v>
      </c>
      <c r="AG239" t="s">
        <v>164</v>
      </c>
      <c r="AH239" t="s">
        <v>165</v>
      </c>
      <c r="AI239" t="s">
        <v>166</v>
      </c>
      <c r="AJ239" s="62">
        <v>45139</v>
      </c>
      <c r="AK239" s="62"/>
      <c r="AL239" t="s">
        <v>167</v>
      </c>
      <c r="AM239" t="s">
        <v>1061</v>
      </c>
    </row>
    <row r="240" spans="1:39" x14ac:dyDescent="0.3">
      <c r="A240" s="1" t="str">
        <f>CONCATENATE(Opintojaksot[[#This Row],[Opintojaksokoodi]],Opintojaksot[[#This Row],[Kuvausten kieli]])</f>
        <v>FARM-421ruotsi</v>
      </c>
      <c r="B240">
        <v>1</v>
      </c>
      <c r="C240">
        <v>1</v>
      </c>
      <c r="D240">
        <v>1</v>
      </c>
      <c r="E240" t="s">
        <v>154</v>
      </c>
      <c r="F240" t="s">
        <v>1057</v>
      </c>
      <c r="G240" t="s">
        <v>1058</v>
      </c>
      <c r="H240"/>
      <c r="I240"/>
      <c r="J240" t="s">
        <v>205</v>
      </c>
      <c r="K240" t="s">
        <v>266</v>
      </c>
      <c r="L240" t="s">
        <v>1059</v>
      </c>
      <c r="M240" t="s">
        <v>158</v>
      </c>
      <c r="N240" t="s">
        <v>159</v>
      </c>
      <c r="O240" t="s">
        <v>158</v>
      </c>
      <c r="P240"/>
      <c r="Q240" t="s">
        <v>160</v>
      </c>
      <c r="R240">
        <v>1</v>
      </c>
      <c r="S240" t="s">
        <v>627</v>
      </c>
      <c r="T240"/>
      <c r="U240"/>
      <c r="V240"/>
      <c r="W240"/>
      <c r="X240"/>
      <c r="Y240"/>
      <c r="Z240"/>
      <c r="AA240"/>
      <c r="AB240"/>
      <c r="AC240" t="s">
        <v>225</v>
      </c>
      <c r="AD240"/>
      <c r="AE240" t="s">
        <v>42</v>
      </c>
      <c r="AF240" t="s">
        <v>1060</v>
      </c>
      <c r="AG240" t="s">
        <v>164</v>
      </c>
      <c r="AH240" t="s">
        <v>170</v>
      </c>
      <c r="AI240" t="s">
        <v>166</v>
      </c>
      <c r="AJ240" s="62">
        <v>45139</v>
      </c>
      <c r="AK240" s="62"/>
      <c r="AL240" t="s">
        <v>167</v>
      </c>
      <c r="AM240" t="s">
        <v>1061</v>
      </c>
    </row>
    <row r="241" spans="1:39" x14ac:dyDescent="0.3">
      <c r="A241" s="1" t="str">
        <f>CONCATENATE(Opintojaksot[[#This Row],[Opintojaksokoodi]],Opintojaksot[[#This Row],[Kuvausten kieli]])</f>
        <v>FARM-421englanti</v>
      </c>
      <c r="B241">
        <v>1</v>
      </c>
      <c r="C241">
        <v>1</v>
      </c>
      <c r="D241">
        <v>1</v>
      </c>
      <c r="E241" t="s">
        <v>154</v>
      </c>
      <c r="F241" t="s">
        <v>1057</v>
      </c>
      <c r="G241" t="s">
        <v>1058</v>
      </c>
      <c r="H241" t="s">
        <v>1062</v>
      </c>
      <c r="I241"/>
      <c r="J241" t="s">
        <v>205</v>
      </c>
      <c r="K241" t="s">
        <v>266</v>
      </c>
      <c r="L241" t="s">
        <v>1059</v>
      </c>
      <c r="M241" t="s">
        <v>158</v>
      </c>
      <c r="N241" t="s">
        <v>159</v>
      </c>
      <c r="O241" t="s">
        <v>158</v>
      </c>
      <c r="P241"/>
      <c r="Q241" t="s">
        <v>160</v>
      </c>
      <c r="R241">
        <v>1</v>
      </c>
      <c r="S241" t="s">
        <v>627</v>
      </c>
      <c r="T241"/>
      <c r="U241"/>
      <c r="V241"/>
      <c r="W241"/>
      <c r="X241"/>
      <c r="Y241"/>
      <c r="Z241"/>
      <c r="AA241" t="s">
        <v>1063</v>
      </c>
      <c r="AB241"/>
      <c r="AC241" t="s">
        <v>225</v>
      </c>
      <c r="AD241" t="s">
        <v>1064</v>
      </c>
      <c r="AE241" t="s">
        <v>42</v>
      </c>
      <c r="AF241" t="s">
        <v>1060</v>
      </c>
      <c r="AG241" t="s">
        <v>164</v>
      </c>
      <c r="AH241" t="s">
        <v>172</v>
      </c>
      <c r="AI241" t="s">
        <v>166</v>
      </c>
      <c r="AJ241" s="62">
        <v>45139</v>
      </c>
      <c r="AK241" s="62"/>
      <c r="AL241" t="s">
        <v>167</v>
      </c>
      <c r="AM241" t="s">
        <v>1061</v>
      </c>
    </row>
    <row r="242" spans="1:39" x14ac:dyDescent="0.3">
      <c r="A242" s="1" t="str">
        <f>CONCATENATE(Opintojaksot[[#This Row],[Opintojaksokoodi]],Opintojaksot[[#This Row],[Kuvausten kieli]])</f>
        <v>HNFB-111suomi</v>
      </c>
      <c r="B242">
        <v>1</v>
      </c>
      <c r="C242">
        <v>1</v>
      </c>
      <c r="D242">
        <v>1</v>
      </c>
      <c r="E242" t="s">
        <v>154</v>
      </c>
      <c r="F242" t="s">
        <v>1065</v>
      </c>
      <c r="G242" t="s">
        <v>1066</v>
      </c>
      <c r="H242" t="s">
        <v>1067</v>
      </c>
      <c r="I242"/>
      <c r="J242" t="s">
        <v>266</v>
      </c>
      <c r="K242" t="s">
        <v>266</v>
      </c>
      <c r="L242" t="s">
        <v>266</v>
      </c>
      <c r="M242" t="s">
        <v>1068</v>
      </c>
      <c r="N242" t="s">
        <v>1069</v>
      </c>
      <c r="O242" t="s">
        <v>158</v>
      </c>
      <c r="P242"/>
      <c r="Q242" t="s">
        <v>160</v>
      </c>
      <c r="R242">
        <v>0.5</v>
      </c>
      <c r="S242" t="s">
        <v>1070</v>
      </c>
      <c r="T242"/>
      <c r="U242"/>
      <c r="V242"/>
      <c r="W242" t="s">
        <v>1071</v>
      </c>
      <c r="X242"/>
      <c r="Y242"/>
      <c r="Z242"/>
      <c r="AA242" t="s">
        <v>1072</v>
      </c>
      <c r="AB242" t="s">
        <v>1073</v>
      </c>
      <c r="AC242" t="s">
        <v>225</v>
      </c>
      <c r="AD242" t="s">
        <v>1074</v>
      </c>
      <c r="AE242" t="s">
        <v>51</v>
      </c>
      <c r="AF242" t="s">
        <v>1075</v>
      </c>
      <c r="AG242" t="s">
        <v>195</v>
      </c>
      <c r="AH242" t="s">
        <v>165</v>
      </c>
      <c r="AI242" t="s">
        <v>166</v>
      </c>
      <c r="AJ242" s="62">
        <v>45139</v>
      </c>
      <c r="AK242" s="62"/>
      <c r="AL242" t="s">
        <v>1076</v>
      </c>
      <c r="AM242" t="s">
        <v>1077</v>
      </c>
    </row>
    <row r="243" spans="1:39" x14ac:dyDescent="0.3">
      <c r="A243" s="1" t="str">
        <f>CONCATENATE(Opintojaksot[[#This Row],[Opintojaksokoodi]],Opintojaksot[[#This Row],[Kuvausten kieli]])</f>
        <v>HNFB-111ruotsi</v>
      </c>
      <c r="B243">
        <v>1</v>
      </c>
      <c r="C243">
        <v>1</v>
      </c>
      <c r="D243">
        <v>1</v>
      </c>
      <c r="E243" t="s">
        <v>154</v>
      </c>
      <c r="F243" t="s">
        <v>1065</v>
      </c>
      <c r="G243" t="s">
        <v>1078</v>
      </c>
      <c r="H243"/>
      <c r="I243"/>
      <c r="J243" t="s">
        <v>266</v>
      </c>
      <c r="K243" t="s">
        <v>266</v>
      </c>
      <c r="L243" t="s">
        <v>266</v>
      </c>
      <c r="M243" t="s">
        <v>1068</v>
      </c>
      <c r="N243" t="s">
        <v>1069</v>
      </c>
      <c r="O243" t="s">
        <v>158</v>
      </c>
      <c r="P243"/>
      <c r="Q243" t="s">
        <v>160</v>
      </c>
      <c r="R243">
        <v>0.5</v>
      </c>
      <c r="S243" t="s">
        <v>1070</v>
      </c>
      <c r="T243"/>
      <c r="U243"/>
      <c r="V243"/>
      <c r="W243" t="s">
        <v>1079</v>
      </c>
      <c r="X243"/>
      <c r="Y243"/>
      <c r="Z243"/>
      <c r="AA243"/>
      <c r="AB243"/>
      <c r="AC243" t="s">
        <v>225</v>
      </c>
      <c r="AD243"/>
      <c r="AE243" t="s">
        <v>51</v>
      </c>
      <c r="AF243" t="s">
        <v>1075</v>
      </c>
      <c r="AG243" t="s">
        <v>195</v>
      </c>
      <c r="AH243" t="s">
        <v>170</v>
      </c>
      <c r="AI243" t="s">
        <v>166</v>
      </c>
      <c r="AJ243" s="62">
        <v>45139</v>
      </c>
      <c r="AK243" s="62"/>
      <c r="AL243" t="s">
        <v>1076</v>
      </c>
      <c r="AM243" t="s">
        <v>1077</v>
      </c>
    </row>
    <row r="244" spans="1:39" x14ac:dyDescent="0.3">
      <c r="A244" s="1" t="str">
        <f>CONCATENATE(Opintojaksot[[#This Row],[Opintojaksokoodi]],Opintojaksot[[#This Row],[Kuvausten kieli]])</f>
        <v>HNFB-111englanti</v>
      </c>
      <c r="B244">
        <v>1</v>
      </c>
      <c r="C244">
        <v>1</v>
      </c>
      <c r="D244">
        <v>1</v>
      </c>
      <c r="E244" t="s">
        <v>154</v>
      </c>
      <c r="F244" t="s">
        <v>1065</v>
      </c>
      <c r="G244" t="s">
        <v>1080</v>
      </c>
      <c r="H244"/>
      <c r="I244"/>
      <c r="J244" t="s">
        <v>266</v>
      </c>
      <c r="K244" t="s">
        <v>266</v>
      </c>
      <c r="L244" t="s">
        <v>266</v>
      </c>
      <c r="M244" t="s">
        <v>1068</v>
      </c>
      <c r="N244" t="s">
        <v>1069</v>
      </c>
      <c r="O244" t="s">
        <v>158</v>
      </c>
      <c r="P244"/>
      <c r="Q244" t="s">
        <v>160</v>
      </c>
      <c r="R244">
        <v>0.5</v>
      </c>
      <c r="S244" t="s">
        <v>1070</v>
      </c>
      <c r="T244"/>
      <c r="U244"/>
      <c r="V244"/>
      <c r="W244" t="s">
        <v>1081</v>
      </c>
      <c r="X244"/>
      <c r="Y244"/>
      <c r="Z244"/>
      <c r="AA244"/>
      <c r="AB244"/>
      <c r="AC244" t="s">
        <v>225</v>
      </c>
      <c r="AD244"/>
      <c r="AE244" t="s">
        <v>51</v>
      </c>
      <c r="AF244" t="s">
        <v>1075</v>
      </c>
      <c r="AG244" t="s">
        <v>195</v>
      </c>
      <c r="AH244" t="s">
        <v>172</v>
      </c>
      <c r="AI244" t="s">
        <v>166</v>
      </c>
      <c r="AJ244" s="62">
        <v>45139</v>
      </c>
      <c r="AK244" s="62"/>
      <c r="AL244" t="s">
        <v>1076</v>
      </c>
      <c r="AM244" t="s">
        <v>1077</v>
      </c>
    </row>
    <row r="245" spans="1:39" x14ac:dyDescent="0.3">
      <c r="A245" s="1" t="str">
        <f>CONCATENATE(Opintojaksot[[#This Row],[Opintojaksokoodi]],Opintojaksot[[#This Row],[Kuvausten kieli]])</f>
        <v>MPHARM-001suomi</v>
      </c>
      <c r="B245">
        <v>1</v>
      </c>
      <c r="C245">
        <v>1</v>
      </c>
      <c r="D245">
        <v>1</v>
      </c>
      <c r="E245" t="s">
        <v>154</v>
      </c>
      <c r="F245" t="s">
        <v>1082</v>
      </c>
      <c r="G245" t="s">
        <v>1083</v>
      </c>
      <c r="H245"/>
      <c r="I245"/>
      <c r="J245" t="s">
        <v>157</v>
      </c>
      <c r="K245" t="s">
        <v>157</v>
      </c>
      <c r="L245" t="s">
        <v>157</v>
      </c>
      <c r="M245" t="s">
        <v>1084</v>
      </c>
      <c r="N245" t="s">
        <v>159</v>
      </c>
      <c r="O245" t="s">
        <v>1085</v>
      </c>
      <c r="P245"/>
      <c r="Q245" t="s">
        <v>160</v>
      </c>
      <c r="R245">
        <v>1</v>
      </c>
      <c r="S245" t="s">
        <v>1017</v>
      </c>
      <c r="T245"/>
      <c r="U245"/>
      <c r="V245"/>
      <c r="W245"/>
      <c r="X245"/>
      <c r="Y245"/>
      <c r="Z245"/>
      <c r="AA245"/>
      <c r="AB245"/>
      <c r="AC245" t="s">
        <v>162</v>
      </c>
      <c r="AD245"/>
      <c r="AE245" t="s">
        <v>42</v>
      </c>
      <c r="AF245" t="s">
        <v>194</v>
      </c>
      <c r="AG245" t="s">
        <v>164</v>
      </c>
      <c r="AH245" t="s">
        <v>165</v>
      </c>
      <c r="AI245" t="s">
        <v>166</v>
      </c>
      <c r="AJ245" s="62">
        <v>45139</v>
      </c>
      <c r="AK245" s="62"/>
      <c r="AL245" t="s">
        <v>1076</v>
      </c>
      <c r="AM245" t="s">
        <v>1086</v>
      </c>
    </row>
    <row r="246" spans="1:39" x14ac:dyDescent="0.3">
      <c r="A246" s="1" t="str">
        <f>CONCATENATE(Opintojaksot[[#This Row],[Opintojaksokoodi]],Opintojaksot[[#This Row],[Kuvausten kieli]])</f>
        <v>MPHARM-001ruotsi</v>
      </c>
      <c r="B246">
        <v>1</v>
      </c>
      <c r="C246">
        <v>1</v>
      </c>
      <c r="D246">
        <v>1</v>
      </c>
      <c r="E246" t="s">
        <v>154</v>
      </c>
      <c r="F246" t="s">
        <v>1082</v>
      </c>
      <c r="G246"/>
      <c r="H246"/>
      <c r="I246"/>
      <c r="J246" t="s">
        <v>157</v>
      </c>
      <c r="K246" t="s">
        <v>157</v>
      </c>
      <c r="L246" t="s">
        <v>157</v>
      </c>
      <c r="M246" t="s">
        <v>1084</v>
      </c>
      <c r="N246" t="s">
        <v>159</v>
      </c>
      <c r="O246" t="s">
        <v>1085</v>
      </c>
      <c r="P246"/>
      <c r="Q246" t="s">
        <v>160</v>
      </c>
      <c r="R246">
        <v>1</v>
      </c>
      <c r="S246" t="s">
        <v>1017</v>
      </c>
      <c r="T246"/>
      <c r="U246"/>
      <c r="V246"/>
      <c r="W246"/>
      <c r="X246"/>
      <c r="Y246"/>
      <c r="Z246"/>
      <c r="AA246"/>
      <c r="AB246"/>
      <c r="AC246" t="s">
        <v>162</v>
      </c>
      <c r="AD246"/>
      <c r="AE246" t="s">
        <v>42</v>
      </c>
      <c r="AF246" t="s">
        <v>194</v>
      </c>
      <c r="AG246" t="s">
        <v>164</v>
      </c>
      <c r="AH246" t="s">
        <v>170</v>
      </c>
      <c r="AI246" t="s">
        <v>166</v>
      </c>
      <c r="AJ246" s="62">
        <v>45139</v>
      </c>
      <c r="AK246" s="62"/>
      <c r="AL246" t="s">
        <v>1076</v>
      </c>
      <c r="AM246" t="s">
        <v>1086</v>
      </c>
    </row>
    <row r="247" spans="1:39" x14ac:dyDescent="0.3">
      <c r="A247" s="1" t="str">
        <f>CONCATENATE(Opintojaksot[[#This Row],[Opintojaksokoodi]],Opintojaksot[[#This Row],[Kuvausten kieli]])</f>
        <v>MPHARM-001englanti</v>
      </c>
      <c r="B247">
        <v>1</v>
      </c>
      <c r="C247">
        <v>1</v>
      </c>
      <c r="D247">
        <v>1</v>
      </c>
      <c r="E247" t="s">
        <v>154</v>
      </c>
      <c r="F247" t="s">
        <v>1082</v>
      </c>
      <c r="G247" t="s">
        <v>1083</v>
      </c>
      <c r="H247" t="s">
        <v>1087</v>
      </c>
      <c r="I247"/>
      <c r="J247" t="s">
        <v>157</v>
      </c>
      <c r="K247" t="s">
        <v>157</v>
      </c>
      <c r="L247" t="s">
        <v>157</v>
      </c>
      <c r="M247" t="s">
        <v>1084</v>
      </c>
      <c r="N247" t="s">
        <v>159</v>
      </c>
      <c r="O247" t="s">
        <v>1085</v>
      </c>
      <c r="P247"/>
      <c r="Q247" t="s">
        <v>160</v>
      </c>
      <c r="R247">
        <v>1</v>
      </c>
      <c r="S247" t="s">
        <v>1017</v>
      </c>
      <c r="T247"/>
      <c r="U247"/>
      <c r="V247"/>
      <c r="W247"/>
      <c r="X247" t="s">
        <v>1088</v>
      </c>
      <c r="Y247"/>
      <c r="Z247"/>
      <c r="AA247" t="s">
        <v>1089</v>
      </c>
      <c r="AB247" t="s">
        <v>1090</v>
      </c>
      <c r="AC247" t="s">
        <v>162</v>
      </c>
      <c r="AD247" t="s">
        <v>1091</v>
      </c>
      <c r="AE247" t="s">
        <v>42</v>
      </c>
      <c r="AF247" t="s">
        <v>194</v>
      </c>
      <c r="AG247" t="s">
        <v>164</v>
      </c>
      <c r="AH247" t="s">
        <v>172</v>
      </c>
      <c r="AI247" t="s">
        <v>166</v>
      </c>
      <c r="AJ247" s="62">
        <v>45139</v>
      </c>
      <c r="AK247" s="62"/>
      <c r="AL247" t="s">
        <v>1076</v>
      </c>
      <c r="AM247" t="s">
        <v>1086</v>
      </c>
    </row>
    <row r="248" spans="1:39" x14ac:dyDescent="0.3">
      <c r="A248" s="1" t="str">
        <f>CONCATENATE(Opintojaksot[[#This Row],[Opintojaksokoodi]],Opintojaksot[[#This Row],[Kuvausten kieli]])</f>
        <v>MPHARM-002Asuomi</v>
      </c>
      <c r="B248">
        <v>1</v>
      </c>
      <c r="C248">
        <v>1</v>
      </c>
      <c r="D248">
        <v>1</v>
      </c>
      <c r="E248" t="s">
        <v>154</v>
      </c>
      <c r="F248" t="s">
        <v>1092</v>
      </c>
      <c r="G248" t="s">
        <v>1093</v>
      </c>
      <c r="H248"/>
      <c r="I248"/>
      <c r="J248" t="s">
        <v>1094</v>
      </c>
      <c r="K248" t="s">
        <v>1094</v>
      </c>
      <c r="L248" t="s">
        <v>1094</v>
      </c>
      <c r="M248" t="s">
        <v>1084</v>
      </c>
      <c r="N248" t="s">
        <v>159</v>
      </c>
      <c r="O248" t="s">
        <v>1085</v>
      </c>
      <c r="P248"/>
      <c r="Q248" t="s">
        <v>160</v>
      </c>
      <c r="R248">
        <v>1</v>
      </c>
      <c r="S248" t="s">
        <v>1017</v>
      </c>
      <c r="T248"/>
      <c r="U248"/>
      <c r="V248"/>
      <c r="W248"/>
      <c r="X248"/>
      <c r="Y248"/>
      <c r="Z248"/>
      <c r="AA248"/>
      <c r="AB248"/>
      <c r="AC248" t="s">
        <v>225</v>
      </c>
      <c r="AD248"/>
      <c r="AE248" t="s">
        <v>42</v>
      </c>
      <c r="AF248" t="s">
        <v>163</v>
      </c>
      <c r="AG248" t="s">
        <v>164</v>
      </c>
      <c r="AH248" t="s">
        <v>165</v>
      </c>
      <c r="AI248" t="s">
        <v>166</v>
      </c>
      <c r="AJ248" s="62">
        <v>45139</v>
      </c>
      <c r="AK248" s="62"/>
      <c r="AL248" t="s">
        <v>1076</v>
      </c>
      <c r="AM248" t="s">
        <v>1095</v>
      </c>
    </row>
    <row r="249" spans="1:39" x14ac:dyDescent="0.3">
      <c r="A249" s="1" t="str">
        <f>CONCATENATE(Opintojaksot[[#This Row],[Opintojaksokoodi]],Opintojaksot[[#This Row],[Kuvausten kieli]])</f>
        <v>MPHARM-002Aruotsi</v>
      </c>
      <c r="B249">
        <v>1</v>
      </c>
      <c r="C249">
        <v>1</v>
      </c>
      <c r="D249">
        <v>1</v>
      </c>
      <c r="E249" t="s">
        <v>154</v>
      </c>
      <c r="F249" t="s">
        <v>1092</v>
      </c>
      <c r="G249"/>
      <c r="H249"/>
      <c r="I249"/>
      <c r="J249" t="s">
        <v>1094</v>
      </c>
      <c r="K249" t="s">
        <v>1094</v>
      </c>
      <c r="L249" t="s">
        <v>1094</v>
      </c>
      <c r="M249" t="s">
        <v>1084</v>
      </c>
      <c r="N249" t="s">
        <v>159</v>
      </c>
      <c r="O249" t="s">
        <v>1085</v>
      </c>
      <c r="P249"/>
      <c r="Q249" t="s">
        <v>160</v>
      </c>
      <c r="R249">
        <v>1</v>
      </c>
      <c r="S249" t="s">
        <v>1017</v>
      </c>
      <c r="T249"/>
      <c r="U249"/>
      <c r="V249"/>
      <c r="W249"/>
      <c r="X249"/>
      <c r="Y249"/>
      <c r="Z249"/>
      <c r="AA249"/>
      <c r="AB249"/>
      <c r="AC249" t="s">
        <v>225</v>
      </c>
      <c r="AD249"/>
      <c r="AE249" t="s">
        <v>42</v>
      </c>
      <c r="AF249" t="s">
        <v>163</v>
      </c>
      <c r="AG249" t="s">
        <v>164</v>
      </c>
      <c r="AH249" t="s">
        <v>170</v>
      </c>
      <c r="AI249" t="s">
        <v>166</v>
      </c>
      <c r="AJ249" s="62">
        <v>45139</v>
      </c>
      <c r="AK249" s="62"/>
      <c r="AL249" t="s">
        <v>1076</v>
      </c>
      <c r="AM249" t="s">
        <v>1095</v>
      </c>
    </row>
    <row r="250" spans="1:39" x14ac:dyDescent="0.3">
      <c r="A250" s="1" t="str">
        <f>CONCATENATE(Opintojaksot[[#This Row],[Opintojaksokoodi]],Opintojaksot[[#This Row],[Kuvausten kieli]])</f>
        <v>MPHARM-002Aenglanti</v>
      </c>
      <c r="B250">
        <v>1</v>
      </c>
      <c r="C250">
        <v>1</v>
      </c>
      <c r="D250">
        <v>1</v>
      </c>
      <c r="E250" t="s">
        <v>154</v>
      </c>
      <c r="F250" t="s">
        <v>1092</v>
      </c>
      <c r="G250" t="s">
        <v>1093</v>
      </c>
      <c r="H250"/>
      <c r="I250"/>
      <c r="J250" t="s">
        <v>1094</v>
      </c>
      <c r="K250" t="s">
        <v>1094</v>
      </c>
      <c r="L250" t="s">
        <v>1094</v>
      </c>
      <c r="M250" t="s">
        <v>1084</v>
      </c>
      <c r="N250" t="s">
        <v>159</v>
      </c>
      <c r="O250" t="s">
        <v>1085</v>
      </c>
      <c r="P250"/>
      <c r="Q250" t="s">
        <v>160</v>
      </c>
      <c r="R250">
        <v>1</v>
      </c>
      <c r="S250" t="s">
        <v>1017</v>
      </c>
      <c r="T250"/>
      <c r="U250"/>
      <c r="V250"/>
      <c r="W250"/>
      <c r="X250" t="s">
        <v>1088</v>
      </c>
      <c r="Y250"/>
      <c r="Z250"/>
      <c r="AA250" t="s">
        <v>1096</v>
      </c>
      <c r="AB250" t="s">
        <v>1097</v>
      </c>
      <c r="AC250" t="s">
        <v>225</v>
      </c>
      <c r="AD250" t="s">
        <v>1098</v>
      </c>
      <c r="AE250" t="s">
        <v>42</v>
      </c>
      <c r="AF250" t="s">
        <v>163</v>
      </c>
      <c r="AG250" t="s">
        <v>164</v>
      </c>
      <c r="AH250" t="s">
        <v>172</v>
      </c>
      <c r="AI250" t="s">
        <v>166</v>
      </c>
      <c r="AJ250" s="62">
        <v>45139</v>
      </c>
      <c r="AK250" s="62"/>
      <c r="AL250" t="s">
        <v>1076</v>
      </c>
      <c r="AM250" t="s">
        <v>1095</v>
      </c>
    </row>
    <row r="251" spans="1:39" x14ac:dyDescent="0.3">
      <c r="A251" s="1" t="str">
        <f>CONCATENATE(Opintojaksot[[#This Row],[Opintojaksokoodi]],Opintojaksot[[#This Row],[Kuvausten kieli]])</f>
        <v>MPHARM-002Bsuomi</v>
      </c>
      <c r="B251">
        <v>1</v>
      </c>
      <c r="C251">
        <v>1</v>
      </c>
      <c r="D251">
        <v>1</v>
      </c>
      <c r="E251" t="s">
        <v>154</v>
      </c>
      <c r="F251" t="s">
        <v>1099</v>
      </c>
      <c r="G251" t="s">
        <v>1100</v>
      </c>
      <c r="H251"/>
      <c r="I251"/>
      <c r="J251" t="s">
        <v>1094</v>
      </c>
      <c r="K251" t="s">
        <v>1094</v>
      </c>
      <c r="L251" t="s">
        <v>1094</v>
      </c>
      <c r="M251" t="s">
        <v>1084</v>
      </c>
      <c r="N251" t="s">
        <v>159</v>
      </c>
      <c r="O251" t="s">
        <v>1085</v>
      </c>
      <c r="P251"/>
      <c r="Q251" t="s">
        <v>160</v>
      </c>
      <c r="R251">
        <v>1</v>
      </c>
      <c r="S251" t="s">
        <v>1101</v>
      </c>
      <c r="T251"/>
      <c r="U251"/>
      <c r="V251"/>
      <c r="W251"/>
      <c r="X251"/>
      <c r="Y251"/>
      <c r="Z251"/>
      <c r="AA251"/>
      <c r="AB251"/>
      <c r="AC251" t="s">
        <v>225</v>
      </c>
      <c r="AD251"/>
      <c r="AE251" t="s">
        <v>42</v>
      </c>
      <c r="AF251" t="s">
        <v>163</v>
      </c>
      <c r="AG251" t="s">
        <v>164</v>
      </c>
      <c r="AH251" t="s">
        <v>165</v>
      </c>
      <c r="AI251" t="s">
        <v>166</v>
      </c>
      <c r="AJ251" s="62">
        <v>45139</v>
      </c>
      <c r="AK251" s="62"/>
      <c r="AL251" t="s">
        <v>1076</v>
      </c>
      <c r="AM251" t="s">
        <v>1102</v>
      </c>
    </row>
    <row r="252" spans="1:39" x14ac:dyDescent="0.3">
      <c r="A252" s="1" t="str">
        <f>CONCATENATE(Opintojaksot[[#This Row],[Opintojaksokoodi]],Opintojaksot[[#This Row],[Kuvausten kieli]])</f>
        <v>MPHARM-002Bruotsi</v>
      </c>
      <c r="B252">
        <v>1</v>
      </c>
      <c r="C252">
        <v>1</v>
      </c>
      <c r="D252">
        <v>1</v>
      </c>
      <c r="E252" t="s">
        <v>154</v>
      </c>
      <c r="F252" t="s">
        <v>1099</v>
      </c>
      <c r="G252"/>
      <c r="H252"/>
      <c r="I252"/>
      <c r="J252" t="s">
        <v>1094</v>
      </c>
      <c r="K252" t="s">
        <v>1094</v>
      </c>
      <c r="L252" t="s">
        <v>1094</v>
      </c>
      <c r="M252" t="s">
        <v>1084</v>
      </c>
      <c r="N252" t="s">
        <v>159</v>
      </c>
      <c r="O252" t="s">
        <v>1085</v>
      </c>
      <c r="P252"/>
      <c r="Q252" t="s">
        <v>160</v>
      </c>
      <c r="R252">
        <v>1</v>
      </c>
      <c r="S252" t="s">
        <v>1101</v>
      </c>
      <c r="T252"/>
      <c r="U252"/>
      <c r="V252"/>
      <c r="W252"/>
      <c r="X252"/>
      <c r="Y252"/>
      <c r="Z252"/>
      <c r="AA252"/>
      <c r="AB252"/>
      <c r="AC252" t="s">
        <v>225</v>
      </c>
      <c r="AD252"/>
      <c r="AE252" t="s">
        <v>42</v>
      </c>
      <c r="AF252" t="s">
        <v>163</v>
      </c>
      <c r="AG252" t="s">
        <v>164</v>
      </c>
      <c r="AH252" t="s">
        <v>170</v>
      </c>
      <c r="AI252" t="s">
        <v>166</v>
      </c>
      <c r="AJ252" s="62">
        <v>45139</v>
      </c>
      <c r="AK252" s="62"/>
      <c r="AL252" t="s">
        <v>1076</v>
      </c>
      <c r="AM252" t="s">
        <v>1102</v>
      </c>
    </row>
    <row r="253" spans="1:39" x14ac:dyDescent="0.3">
      <c r="A253" s="1" t="str">
        <f>CONCATENATE(Opintojaksot[[#This Row],[Opintojaksokoodi]],Opintojaksot[[#This Row],[Kuvausten kieli]])</f>
        <v>MPHARM-002Benglanti</v>
      </c>
      <c r="B253">
        <v>1</v>
      </c>
      <c r="C253">
        <v>1</v>
      </c>
      <c r="D253">
        <v>1</v>
      </c>
      <c r="E253" t="s">
        <v>154</v>
      </c>
      <c r="F253" t="s">
        <v>1099</v>
      </c>
      <c r="G253" t="s">
        <v>1100</v>
      </c>
      <c r="H253" t="s">
        <v>1103</v>
      </c>
      <c r="I253"/>
      <c r="J253" t="s">
        <v>1094</v>
      </c>
      <c r="K253" t="s">
        <v>1094</v>
      </c>
      <c r="L253" t="s">
        <v>1094</v>
      </c>
      <c r="M253" t="s">
        <v>1084</v>
      </c>
      <c r="N253" t="s">
        <v>159</v>
      </c>
      <c r="O253" t="s">
        <v>1085</v>
      </c>
      <c r="P253"/>
      <c r="Q253" t="s">
        <v>160</v>
      </c>
      <c r="R253">
        <v>1</v>
      </c>
      <c r="S253" t="s">
        <v>1101</v>
      </c>
      <c r="T253"/>
      <c r="U253"/>
      <c r="V253"/>
      <c r="W253"/>
      <c r="X253" t="s">
        <v>1104</v>
      </c>
      <c r="Y253"/>
      <c r="Z253"/>
      <c r="AA253" t="s">
        <v>1105</v>
      </c>
      <c r="AB253" t="s">
        <v>1106</v>
      </c>
      <c r="AC253" t="s">
        <v>225</v>
      </c>
      <c r="AD253" t="s">
        <v>1107</v>
      </c>
      <c r="AE253" t="s">
        <v>42</v>
      </c>
      <c r="AF253" t="s">
        <v>163</v>
      </c>
      <c r="AG253" t="s">
        <v>164</v>
      </c>
      <c r="AH253" t="s">
        <v>172</v>
      </c>
      <c r="AI253" t="s">
        <v>166</v>
      </c>
      <c r="AJ253" s="62">
        <v>45139</v>
      </c>
      <c r="AK253" s="62"/>
      <c r="AL253" t="s">
        <v>1076</v>
      </c>
      <c r="AM253" t="s">
        <v>1102</v>
      </c>
    </row>
    <row r="254" spans="1:39" x14ac:dyDescent="0.3">
      <c r="A254" s="1" t="str">
        <f>CONCATENATE(Opintojaksot[[#This Row],[Opintojaksokoodi]],Opintojaksot[[#This Row],[Kuvausten kieli]])</f>
        <v>MPHARM-002Csuomi</v>
      </c>
      <c r="B254">
        <v>1</v>
      </c>
      <c r="C254">
        <v>1</v>
      </c>
      <c r="D254">
        <v>1</v>
      </c>
      <c r="E254" t="s">
        <v>154</v>
      </c>
      <c r="F254" t="s">
        <v>1108</v>
      </c>
      <c r="G254" t="s">
        <v>1109</v>
      </c>
      <c r="H254"/>
      <c r="I254"/>
      <c r="J254" t="s">
        <v>205</v>
      </c>
      <c r="K254" t="s">
        <v>205</v>
      </c>
      <c r="L254" t="s">
        <v>205</v>
      </c>
      <c r="M254" t="s">
        <v>1084</v>
      </c>
      <c r="N254" t="s">
        <v>159</v>
      </c>
      <c r="O254" t="s">
        <v>1085</v>
      </c>
      <c r="P254"/>
      <c r="Q254" t="s">
        <v>160</v>
      </c>
      <c r="R254">
        <v>1</v>
      </c>
      <c r="S254" t="s">
        <v>1110</v>
      </c>
      <c r="T254"/>
      <c r="U254"/>
      <c r="V254"/>
      <c r="W254"/>
      <c r="X254"/>
      <c r="Y254"/>
      <c r="Z254"/>
      <c r="AA254"/>
      <c r="AB254"/>
      <c r="AC254" t="s">
        <v>225</v>
      </c>
      <c r="AD254"/>
      <c r="AE254" t="s">
        <v>42</v>
      </c>
      <c r="AF254" t="s">
        <v>163</v>
      </c>
      <c r="AG254" t="s">
        <v>164</v>
      </c>
      <c r="AH254" t="s">
        <v>165</v>
      </c>
      <c r="AI254" t="s">
        <v>166</v>
      </c>
      <c r="AJ254" s="62">
        <v>45139</v>
      </c>
      <c r="AK254" s="62"/>
      <c r="AL254" t="s">
        <v>1076</v>
      </c>
      <c r="AM254" t="s">
        <v>1111</v>
      </c>
    </row>
    <row r="255" spans="1:39" x14ac:dyDescent="0.3">
      <c r="A255" s="1" t="str">
        <f>CONCATENATE(Opintojaksot[[#This Row],[Opintojaksokoodi]],Opintojaksot[[#This Row],[Kuvausten kieli]])</f>
        <v>MPHARM-002Cruotsi</v>
      </c>
      <c r="B255">
        <v>1</v>
      </c>
      <c r="C255">
        <v>1</v>
      </c>
      <c r="D255">
        <v>1</v>
      </c>
      <c r="E255" t="s">
        <v>154</v>
      </c>
      <c r="F255" t="s">
        <v>1108</v>
      </c>
      <c r="G255"/>
      <c r="H255"/>
      <c r="I255"/>
      <c r="J255" t="s">
        <v>205</v>
      </c>
      <c r="K255" t="s">
        <v>205</v>
      </c>
      <c r="L255" t="s">
        <v>205</v>
      </c>
      <c r="M255" t="s">
        <v>1084</v>
      </c>
      <c r="N255" t="s">
        <v>159</v>
      </c>
      <c r="O255" t="s">
        <v>1085</v>
      </c>
      <c r="P255"/>
      <c r="Q255" t="s">
        <v>160</v>
      </c>
      <c r="R255">
        <v>1</v>
      </c>
      <c r="S255" t="s">
        <v>1110</v>
      </c>
      <c r="T255"/>
      <c r="U255"/>
      <c r="V255"/>
      <c r="W255"/>
      <c r="X255"/>
      <c r="Y255"/>
      <c r="Z255"/>
      <c r="AA255"/>
      <c r="AB255"/>
      <c r="AC255" t="s">
        <v>225</v>
      </c>
      <c r="AD255"/>
      <c r="AE255" t="s">
        <v>42</v>
      </c>
      <c r="AF255" t="s">
        <v>163</v>
      </c>
      <c r="AG255" t="s">
        <v>164</v>
      </c>
      <c r="AH255" t="s">
        <v>170</v>
      </c>
      <c r="AI255" t="s">
        <v>166</v>
      </c>
      <c r="AJ255" s="62">
        <v>45139</v>
      </c>
      <c r="AK255" s="62"/>
      <c r="AL255" t="s">
        <v>1076</v>
      </c>
      <c r="AM255" t="s">
        <v>1111</v>
      </c>
    </row>
    <row r="256" spans="1:39" x14ac:dyDescent="0.3">
      <c r="A256" s="1" t="str">
        <f>CONCATENATE(Opintojaksot[[#This Row],[Opintojaksokoodi]],Opintojaksot[[#This Row],[Kuvausten kieli]])</f>
        <v>MPHARM-002Cenglanti</v>
      </c>
      <c r="B256">
        <v>1</v>
      </c>
      <c r="C256">
        <v>1</v>
      </c>
      <c r="D256">
        <v>1</v>
      </c>
      <c r="E256" t="s">
        <v>154</v>
      </c>
      <c r="F256" t="s">
        <v>1108</v>
      </c>
      <c r="G256" t="s">
        <v>1112</v>
      </c>
      <c r="H256" t="s">
        <v>1113</v>
      </c>
      <c r="I256"/>
      <c r="J256" t="s">
        <v>205</v>
      </c>
      <c r="K256" t="s">
        <v>205</v>
      </c>
      <c r="L256" t="s">
        <v>205</v>
      </c>
      <c r="M256" t="s">
        <v>1084</v>
      </c>
      <c r="N256" t="s">
        <v>159</v>
      </c>
      <c r="O256" t="s">
        <v>1085</v>
      </c>
      <c r="P256"/>
      <c r="Q256" t="s">
        <v>160</v>
      </c>
      <c r="R256">
        <v>1</v>
      </c>
      <c r="S256" t="s">
        <v>1110</v>
      </c>
      <c r="T256"/>
      <c r="U256"/>
      <c r="V256"/>
      <c r="W256"/>
      <c r="X256" t="s">
        <v>1088</v>
      </c>
      <c r="Y256"/>
      <c r="Z256"/>
      <c r="AA256" t="s">
        <v>1114</v>
      </c>
      <c r="AB256" t="s">
        <v>1115</v>
      </c>
      <c r="AC256" t="s">
        <v>225</v>
      </c>
      <c r="AD256" t="s">
        <v>1116</v>
      </c>
      <c r="AE256" t="s">
        <v>42</v>
      </c>
      <c r="AF256" t="s">
        <v>163</v>
      </c>
      <c r="AG256" t="s">
        <v>164</v>
      </c>
      <c r="AH256" t="s">
        <v>172</v>
      </c>
      <c r="AI256" t="s">
        <v>166</v>
      </c>
      <c r="AJ256" s="62">
        <v>45139</v>
      </c>
      <c r="AK256" s="62"/>
      <c r="AL256" t="s">
        <v>1076</v>
      </c>
      <c r="AM256" t="s">
        <v>1111</v>
      </c>
    </row>
    <row r="257" spans="1:39" x14ac:dyDescent="0.3">
      <c r="A257" s="1" t="str">
        <f>CONCATENATE(Opintojaksot[[#This Row],[Opintojaksokoodi]],Opintojaksot[[#This Row],[Kuvausten kieli]])</f>
        <v>MPHARM-003suomi</v>
      </c>
      <c r="B257">
        <v>1</v>
      </c>
      <c r="C257">
        <v>1</v>
      </c>
      <c r="D257">
        <v>1</v>
      </c>
      <c r="E257" t="s">
        <v>154</v>
      </c>
      <c r="F257" t="s">
        <v>1117</v>
      </c>
      <c r="G257" t="s">
        <v>1118</v>
      </c>
      <c r="H257"/>
      <c r="I257"/>
      <c r="J257" t="s">
        <v>266</v>
      </c>
      <c r="K257" t="s">
        <v>266</v>
      </c>
      <c r="L257" t="s">
        <v>266</v>
      </c>
      <c r="M257" t="s">
        <v>1084</v>
      </c>
      <c r="N257" t="s">
        <v>159</v>
      </c>
      <c r="O257" t="s">
        <v>1085</v>
      </c>
      <c r="P257"/>
      <c r="Q257" t="s">
        <v>160</v>
      </c>
      <c r="R257">
        <v>1</v>
      </c>
      <c r="S257" t="s">
        <v>1017</v>
      </c>
      <c r="T257"/>
      <c r="U257"/>
      <c r="V257"/>
      <c r="W257"/>
      <c r="X257"/>
      <c r="Y257"/>
      <c r="Z257"/>
      <c r="AA257"/>
      <c r="AB257"/>
      <c r="AC257" t="s">
        <v>162</v>
      </c>
      <c r="AD257"/>
      <c r="AE257" t="s">
        <v>42</v>
      </c>
      <c r="AF257" t="s">
        <v>163</v>
      </c>
      <c r="AG257" t="s">
        <v>164</v>
      </c>
      <c r="AH257" t="s">
        <v>165</v>
      </c>
      <c r="AI257" t="s">
        <v>166</v>
      </c>
      <c r="AJ257" s="62">
        <v>45139</v>
      </c>
      <c r="AK257" s="62"/>
      <c r="AL257" t="s">
        <v>1076</v>
      </c>
      <c r="AM257" t="s">
        <v>1119</v>
      </c>
    </row>
    <row r="258" spans="1:39" x14ac:dyDescent="0.3">
      <c r="A258" s="1" t="str">
        <f>CONCATENATE(Opintojaksot[[#This Row],[Opintojaksokoodi]],Opintojaksot[[#This Row],[Kuvausten kieli]])</f>
        <v>MPHARM-003ruotsi</v>
      </c>
      <c r="B258">
        <v>1</v>
      </c>
      <c r="C258">
        <v>1</v>
      </c>
      <c r="D258">
        <v>1</v>
      </c>
      <c r="E258" t="s">
        <v>154</v>
      </c>
      <c r="F258" t="s">
        <v>1117</v>
      </c>
      <c r="G258"/>
      <c r="H258"/>
      <c r="I258"/>
      <c r="J258" t="s">
        <v>266</v>
      </c>
      <c r="K258" t="s">
        <v>266</v>
      </c>
      <c r="L258" t="s">
        <v>266</v>
      </c>
      <c r="M258" t="s">
        <v>1084</v>
      </c>
      <c r="N258" t="s">
        <v>159</v>
      </c>
      <c r="O258" t="s">
        <v>1085</v>
      </c>
      <c r="P258"/>
      <c r="Q258" t="s">
        <v>160</v>
      </c>
      <c r="R258">
        <v>1</v>
      </c>
      <c r="S258" t="s">
        <v>1017</v>
      </c>
      <c r="T258"/>
      <c r="U258"/>
      <c r="V258"/>
      <c r="W258"/>
      <c r="X258"/>
      <c r="Y258"/>
      <c r="Z258"/>
      <c r="AA258"/>
      <c r="AB258"/>
      <c r="AC258" t="s">
        <v>162</v>
      </c>
      <c r="AD258"/>
      <c r="AE258" t="s">
        <v>42</v>
      </c>
      <c r="AF258" t="s">
        <v>163</v>
      </c>
      <c r="AG258" t="s">
        <v>164</v>
      </c>
      <c r="AH258" t="s">
        <v>170</v>
      </c>
      <c r="AI258" t="s">
        <v>166</v>
      </c>
      <c r="AJ258" s="62">
        <v>45139</v>
      </c>
      <c r="AK258" s="62"/>
      <c r="AL258" t="s">
        <v>1076</v>
      </c>
      <c r="AM258" t="s">
        <v>1119</v>
      </c>
    </row>
    <row r="259" spans="1:39" x14ac:dyDescent="0.3">
      <c r="A259" s="1" t="str">
        <f>CONCATENATE(Opintojaksot[[#This Row],[Opintojaksokoodi]],Opintojaksot[[#This Row],[Kuvausten kieli]])</f>
        <v>MPHARM-003englanti</v>
      </c>
      <c r="B259">
        <v>1</v>
      </c>
      <c r="C259">
        <v>1</v>
      </c>
      <c r="D259">
        <v>1</v>
      </c>
      <c r="E259" t="s">
        <v>154</v>
      </c>
      <c r="F259" t="s">
        <v>1117</v>
      </c>
      <c r="G259" t="s">
        <v>1118</v>
      </c>
      <c r="H259" t="s">
        <v>1120</v>
      </c>
      <c r="I259"/>
      <c r="J259" t="s">
        <v>266</v>
      </c>
      <c r="K259" t="s">
        <v>266</v>
      </c>
      <c r="L259" t="s">
        <v>266</v>
      </c>
      <c r="M259" t="s">
        <v>1084</v>
      </c>
      <c r="N259" t="s">
        <v>159</v>
      </c>
      <c r="O259" t="s">
        <v>1085</v>
      </c>
      <c r="P259"/>
      <c r="Q259" t="s">
        <v>160</v>
      </c>
      <c r="R259">
        <v>1</v>
      </c>
      <c r="S259" t="s">
        <v>1017</v>
      </c>
      <c r="T259"/>
      <c r="U259"/>
      <c r="V259"/>
      <c r="W259"/>
      <c r="X259" t="s">
        <v>1088</v>
      </c>
      <c r="Y259"/>
      <c r="Z259"/>
      <c r="AA259" t="s">
        <v>1121</v>
      </c>
      <c r="AB259" t="s">
        <v>1122</v>
      </c>
      <c r="AC259" t="s">
        <v>162</v>
      </c>
      <c r="AD259" t="s">
        <v>1123</v>
      </c>
      <c r="AE259" t="s">
        <v>42</v>
      </c>
      <c r="AF259" t="s">
        <v>163</v>
      </c>
      <c r="AG259" t="s">
        <v>164</v>
      </c>
      <c r="AH259" t="s">
        <v>172</v>
      </c>
      <c r="AI259" t="s">
        <v>166</v>
      </c>
      <c r="AJ259" s="62">
        <v>45139</v>
      </c>
      <c r="AK259" s="62"/>
      <c r="AL259" t="s">
        <v>1076</v>
      </c>
      <c r="AM259" t="s">
        <v>1119</v>
      </c>
    </row>
    <row r="260" spans="1:39" x14ac:dyDescent="0.3">
      <c r="A260" s="1" t="str">
        <f>CONCATENATE(Opintojaksot[[#This Row],[Opintojaksokoodi]],Opintojaksot[[#This Row],[Kuvausten kieli]])</f>
        <v>MPHARM-004suomi</v>
      </c>
      <c r="B260">
        <v>1</v>
      </c>
      <c r="C260">
        <v>1</v>
      </c>
      <c r="D260">
        <v>1</v>
      </c>
      <c r="E260" t="s">
        <v>154</v>
      </c>
      <c r="F260" t="s">
        <v>1124</v>
      </c>
      <c r="G260" t="s">
        <v>1125</v>
      </c>
      <c r="H260"/>
      <c r="I260"/>
      <c r="J260" t="s">
        <v>220</v>
      </c>
      <c r="K260" t="s">
        <v>220</v>
      </c>
      <c r="L260" t="s">
        <v>220</v>
      </c>
      <c r="M260" t="s">
        <v>1084</v>
      </c>
      <c r="N260" t="s">
        <v>159</v>
      </c>
      <c r="O260" t="s">
        <v>1085</v>
      </c>
      <c r="P260"/>
      <c r="Q260" t="s">
        <v>160</v>
      </c>
      <c r="R260">
        <v>1</v>
      </c>
      <c r="S260" t="s">
        <v>1017</v>
      </c>
      <c r="T260"/>
      <c r="U260"/>
      <c r="V260"/>
      <c r="W260"/>
      <c r="X260"/>
      <c r="Y260"/>
      <c r="Z260"/>
      <c r="AA260"/>
      <c r="AB260"/>
      <c r="AC260" t="s">
        <v>162</v>
      </c>
      <c r="AD260"/>
      <c r="AE260" t="s">
        <v>42</v>
      </c>
      <c r="AF260" t="s">
        <v>163</v>
      </c>
      <c r="AG260" t="s">
        <v>164</v>
      </c>
      <c r="AH260" t="s">
        <v>165</v>
      </c>
      <c r="AI260" t="s">
        <v>166</v>
      </c>
      <c r="AJ260" s="62">
        <v>45139</v>
      </c>
      <c r="AK260" s="62"/>
      <c r="AL260" t="s">
        <v>1076</v>
      </c>
      <c r="AM260" t="s">
        <v>1126</v>
      </c>
    </row>
    <row r="261" spans="1:39" x14ac:dyDescent="0.3">
      <c r="A261" s="1" t="str">
        <f>CONCATENATE(Opintojaksot[[#This Row],[Opintojaksokoodi]],Opintojaksot[[#This Row],[Kuvausten kieli]])</f>
        <v>MPHARM-004ruotsi</v>
      </c>
      <c r="B261">
        <v>1</v>
      </c>
      <c r="C261">
        <v>1</v>
      </c>
      <c r="D261">
        <v>1</v>
      </c>
      <c r="E261" t="s">
        <v>154</v>
      </c>
      <c r="F261" t="s">
        <v>1124</v>
      </c>
      <c r="G261"/>
      <c r="H261"/>
      <c r="I261"/>
      <c r="J261" t="s">
        <v>220</v>
      </c>
      <c r="K261" t="s">
        <v>220</v>
      </c>
      <c r="L261" t="s">
        <v>220</v>
      </c>
      <c r="M261" t="s">
        <v>1084</v>
      </c>
      <c r="N261" t="s">
        <v>159</v>
      </c>
      <c r="O261" t="s">
        <v>1085</v>
      </c>
      <c r="P261"/>
      <c r="Q261" t="s">
        <v>160</v>
      </c>
      <c r="R261">
        <v>1</v>
      </c>
      <c r="S261" t="s">
        <v>1017</v>
      </c>
      <c r="T261"/>
      <c r="U261"/>
      <c r="V261"/>
      <c r="W261"/>
      <c r="X261"/>
      <c r="Y261"/>
      <c r="Z261"/>
      <c r="AA261"/>
      <c r="AB261"/>
      <c r="AC261" t="s">
        <v>162</v>
      </c>
      <c r="AD261"/>
      <c r="AE261" t="s">
        <v>42</v>
      </c>
      <c r="AF261" t="s">
        <v>163</v>
      </c>
      <c r="AG261" t="s">
        <v>164</v>
      </c>
      <c r="AH261" t="s">
        <v>170</v>
      </c>
      <c r="AI261" t="s">
        <v>166</v>
      </c>
      <c r="AJ261" s="62">
        <v>45139</v>
      </c>
      <c r="AK261" s="62"/>
      <c r="AL261" t="s">
        <v>1076</v>
      </c>
      <c r="AM261" t="s">
        <v>1126</v>
      </c>
    </row>
    <row r="262" spans="1:39" x14ac:dyDescent="0.3">
      <c r="A262" s="1" t="str">
        <f>CONCATENATE(Opintojaksot[[#This Row],[Opintojaksokoodi]],Opintojaksot[[#This Row],[Kuvausten kieli]])</f>
        <v>MPHARM-004englanti</v>
      </c>
      <c r="B262">
        <v>1</v>
      </c>
      <c r="C262">
        <v>1</v>
      </c>
      <c r="D262">
        <v>1</v>
      </c>
      <c r="E262" t="s">
        <v>154</v>
      </c>
      <c r="F262" t="s">
        <v>1124</v>
      </c>
      <c r="G262" t="s">
        <v>1125</v>
      </c>
      <c r="H262" t="s">
        <v>1127</v>
      </c>
      <c r="I262"/>
      <c r="J262" t="s">
        <v>220</v>
      </c>
      <c r="K262" t="s">
        <v>220</v>
      </c>
      <c r="L262" t="s">
        <v>220</v>
      </c>
      <c r="M262" t="s">
        <v>1084</v>
      </c>
      <c r="N262" t="s">
        <v>159</v>
      </c>
      <c r="O262" t="s">
        <v>1085</v>
      </c>
      <c r="P262"/>
      <c r="Q262" t="s">
        <v>160</v>
      </c>
      <c r="R262">
        <v>1</v>
      </c>
      <c r="S262" t="s">
        <v>1017</v>
      </c>
      <c r="T262"/>
      <c r="U262"/>
      <c r="V262"/>
      <c r="W262"/>
      <c r="X262" t="s">
        <v>1128</v>
      </c>
      <c r="Y262"/>
      <c r="Z262"/>
      <c r="AA262" t="s">
        <v>1129</v>
      </c>
      <c r="AB262" t="s">
        <v>1130</v>
      </c>
      <c r="AC262" t="s">
        <v>162</v>
      </c>
      <c r="AD262" t="s">
        <v>1131</v>
      </c>
      <c r="AE262" t="s">
        <v>42</v>
      </c>
      <c r="AF262" t="s">
        <v>163</v>
      </c>
      <c r="AG262" t="s">
        <v>164</v>
      </c>
      <c r="AH262" t="s">
        <v>172</v>
      </c>
      <c r="AI262" t="s">
        <v>166</v>
      </c>
      <c r="AJ262" s="62">
        <v>45139</v>
      </c>
      <c r="AK262" s="62"/>
      <c r="AL262" t="s">
        <v>1076</v>
      </c>
      <c r="AM262" t="s">
        <v>1126</v>
      </c>
    </row>
    <row r="263" spans="1:39" x14ac:dyDescent="0.3">
      <c r="A263" s="1" t="str">
        <f>CONCATENATE(Opintojaksot[[#This Row],[Opintojaksokoodi]],Opintojaksot[[#This Row],[Kuvausten kieli]])</f>
        <v>MPHARM-005suomi</v>
      </c>
      <c r="B263">
        <v>1</v>
      </c>
      <c r="C263">
        <v>1</v>
      </c>
      <c r="D263">
        <v>1</v>
      </c>
      <c r="E263" t="s">
        <v>154</v>
      </c>
      <c r="F263" t="s">
        <v>1132</v>
      </c>
      <c r="G263" t="s">
        <v>1133</v>
      </c>
      <c r="H263"/>
      <c r="I263"/>
      <c r="J263" t="s">
        <v>1134</v>
      </c>
      <c r="K263" t="s">
        <v>1134</v>
      </c>
      <c r="L263" t="s">
        <v>1134</v>
      </c>
      <c r="M263" t="s">
        <v>1084</v>
      </c>
      <c r="N263" t="s">
        <v>159</v>
      </c>
      <c r="O263" t="s">
        <v>1085</v>
      </c>
      <c r="P263"/>
      <c r="Q263" t="s">
        <v>160</v>
      </c>
      <c r="R263">
        <v>1</v>
      </c>
      <c r="S263" t="s">
        <v>1017</v>
      </c>
      <c r="T263"/>
      <c r="U263"/>
      <c r="V263"/>
      <c r="W263"/>
      <c r="X263"/>
      <c r="Y263"/>
      <c r="Z263"/>
      <c r="AA263"/>
      <c r="AB263"/>
      <c r="AC263" t="s">
        <v>162</v>
      </c>
      <c r="AD263"/>
      <c r="AE263" t="s">
        <v>42</v>
      </c>
      <c r="AF263" t="s">
        <v>194</v>
      </c>
      <c r="AG263" t="s">
        <v>1135</v>
      </c>
      <c r="AH263" t="s">
        <v>165</v>
      </c>
      <c r="AI263" t="s">
        <v>166</v>
      </c>
      <c r="AJ263" s="62">
        <v>45139</v>
      </c>
      <c r="AK263" s="62"/>
      <c r="AL263" t="s">
        <v>1076</v>
      </c>
      <c r="AM263" t="s">
        <v>1136</v>
      </c>
    </row>
    <row r="264" spans="1:39" x14ac:dyDescent="0.3">
      <c r="A264" s="1" t="str">
        <f>CONCATENATE(Opintojaksot[[#This Row],[Opintojaksokoodi]],Opintojaksot[[#This Row],[Kuvausten kieli]])</f>
        <v>MPHARM-005ruotsi</v>
      </c>
      <c r="B264">
        <v>1</v>
      </c>
      <c r="C264">
        <v>1</v>
      </c>
      <c r="D264">
        <v>1</v>
      </c>
      <c r="E264" t="s">
        <v>154</v>
      </c>
      <c r="F264" t="s">
        <v>1132</v>
      </c>
      <c r="G264"/>
      <c r="H264"/>
      <c r="I264"/>
      <c r="J264" t="s">
        <v>1134</v>
      </c>
      <c r="K264" t="s">
        <v>1134</v>
      </c>
      <c r="L264" t="s">
        <v>1134</v>
      </c>
      <c r="M264" t="s">
        <v>1084</v>
      </c>
      <c r="N264" t="s">
        <v>159</v>
      </c>
      <c r="O264" t="s">
        <v>1085</v>
      </c>
      <c r="P264"/>
      <c r="Q264" t="s">
        <v>160</v>
      </c>
      <c r="R264">
        <v>1</v>
      </c>
      <c r="S264" t="s">
        <v>1017</v>
      </c>
      <c r="T264"/>
      <c r="U264"/>
      <c r="V264"/>
      <c r="W264"/>
      <c r="X264"/>
      <c r="Y264"/>
      <c r="Z264"/>
      <c r="AA264"/>
      <c r="AB264"/>
      <c r="AC264" t="s">
        <v>162</v>
      </c>
      <c r="AD264"/>
      <c r="AE264" t="s">
        <v>42</v>
      </c>
      <c r="AF264" t="s">
        <v>194</v>
      </c>
      <c r="AG264" t="s">
        <v>1135</v>
      </c>
      <c r="AH264" t="s">
        <v>170</v>
      </c>
      <c r="AI264" t="s">
        <v>166</v>
      </c>
      <c r="AJ264" s="62">
        <v>45139</v>
      </c>
      <c r="AK264" s="62"/>
      <c r="AL264" t="s">
        <v>1076</v>
      </c>
      <c r="AM264" t="s">
        <v>1136</v>
      </c>
    </row>
    <row r="265" spans="1:39" x14ac:dyDescent="0.3">
      <c r="A265" s="1" t="str">
        <f>CONCATENATE(Opintojaksot[[#This Row],[Opintojaksokoodi]],Opintojaksot[[#This Row],[Kuvausten kieli]])</f>
        <v>MPHARM-005englanti</v>
      </c>
      <c r="B265">
        <v>1</v>
      </c>
      <c r="C265">
        <v>1</v>
      </c>
      <c r="D265">
        <v>1</v>
      </c>
      <c r="E265" t="s">
        <v>154</v>
      </c>
      <c r="F265" t="s">
        <v>1132</v>
      </c>
      <c r="G265" t="s">
        <v>1133</v>
      </c>
      <c r="H265" t="s">
        <v>1137</v>
      </c>
      <c r="I265"/>
      <c r="J265" t="s">
        <v>1134</v>
      </c>
      <c r="K265" t="s">
        <v>1134</v>
      </c>
      <c r="L265" t="s">
        <v>1134</v>
      </c>
      <c r="M265" t="s">
        <v>1084</v>
      </c>
      <c r="N265" t="s">
        <v>159</v>
      </c>
      <c r="O265" t="s">
        <v>1085</v>
      </c>
      <c r="P265"/>
      <c r="Q265" t="s">
        <v>160</v>
      </c>
      <c r="R265">
        <v>1</v>
      </c>
      <c r="S265" t="s">
        <v>1017</v>
      </c>
      <c r="T265"/>
      <c r="U265"/>
      <c r="V265"/>
      <c r="W265"/>
      <c r="X265" t="s">
        <v>1138</v>
      </c>
      <c r="Y265"/>
      <c r="Z265"/>
      <c r="AA265" t="s">
        <v>1139</v>
      </c>
      <c r="AB265" t="s">
        <v>1140</v>
      </c>
      <c r="AC265" t="s">
        <v>162</v>
      </c>
      <c r="AD265" t="s">
        <v>1141</v>
      </c>
      <c r="AE265" t="s">
        <v>42</v>
      </c>
      <c r="AF265" t="s">
        <v>194</v>
      </c>
      <c r="AG265" t="s">
        <v>1135</v>
      </c>
      <c r="AH265" t="s">
        <v>172</v>
      </c>
      <c r="AI265" t="s">
        <v>166</v>
      </c>
      <c r="AJ265" s="62">
        <v>45139</v>
      </c>
      <c r="AK265" s="62"/>
      <c r="AL265" t="s">
        <v>1076</v>
      </c>
      <c r="AM265" t="s">
        <v>1136</v>
      </c>
    </row>
    <row r="266" spans="1:39" x14ac:dyDescent="0.3">
      <c r="A266" s="1" t="str">
        <f>CONCATENATE(Opintojaksot[[#This Row],[Opintojaksokoodi]],Opintojaksot[[#This Row],[Kuvausten kieli]])</f>
        <v>MPHARM-006suomi</v>
      </c>
      <c r="B266">
        <v>1</v>
      </c>
      <c r="C266">
        <v>1</v>
      </c>
      <c r="D266">
        <v>1</v>
      </c>
      <c r="E266" t="s">
        <v>154</v>
      </c>
      <c r="F266" t="s">
        <v>1142</v>
      </c>
      <c r="G266" t="s">
        <v>1143</v>
      </c>
      <c r="H266"/>
      <c r="I266"/>
      <c r="J266" t="s">
        <v>1144</v>
      </c>
      <c r="K266" t="s">
        <v>1144</v>
      </c>
      <c r="L266" t="s">
        <v>1144</v>
      </c>
      <c r="M266" t="s">
        <v>1084</v>
      </c>
      <c r="N266" t="s">
        <v>159</v>
      </c>
      <c r="O266" t="s">
        <v>1085</v>
      </c>
      <c r="P266"/>
      <c r="Q266" t="s">
        <v>160</v>
      </c>
      <c r="R266">
        <v>1</v>
      </c>
      <c r="S266"/>
      <c r="T266"/>
      <c r="U266"/>
      <c r="V266"/>
      <c r="W266"/>
      <c r="X266"/>
      <c r="Y266"/>
      <c r="Z266"/>
      <c r="AA266"/>
      <c r="AB266"/>
      <c r="AC266" t="s">
        <v>225</v>
      </c>
      <c r="AD266"/>
      <c r="AE266" t="s">
        <v>42</v>
      </c>
      <c r="AF266" t="s">
        <v>194</v>
      </c>
      <c r="AG266" t="s">
        <v>1135</v>
      </c>
      <c r="AH266" t="s">
        <v>165</v>
      </c>
      <c r="AI266" t="s">
        <v>166</v>
      </c>
      <c r="AJ266" s="62">
        <v>45139</v>
      </c>
      <c r="AK266" s="62"/>
      <c r="AL266" t="s">
        <v>1076</v>
      </c>
      <c r="AM266" t="s">
        <v>1145</v>
      </c>
    </row>
    <row r="267" spans="1:39" x14ac:dyDescent="0.3">
      <c r="A267" s="1" t="str">
        <f>CONCATENATE(Opintojaksot[[#This Row],[Opintojaksokoodi]],Opintojaksot[[#This Row],[Kuvausten kieli]])</f>
        <v>MPHARM-006ruotsi</v>
      </c>
      <c r="B267">
        <v>1</v>
      </c>
      <c r="C267">
        <v>1</v>
      </c>
      <c r="D267">
        <v>1</v>
      </c>
      <c r="E267" t="s">
        <v>154</v>
      </c>
      <c r="F267" t="s">
        <v>1142</v>
      </c>
      <c r="G267"/>
      <c r="H267"/>
      <c r="I267"/>
      <c r="J267" t="s">
        <v>1144</v>
      </c>
      <c r="K267" t="s">
        <v>1144</v>
      </c>
      <c r="L267" t="s">
        <v>1144</v>
      </c>
      <c r="M267" t="s">
        <v>1084</v>
      </c>
      <c r="N267" t="s">
        <v>159</v>
      </c>
      <c r="O267" t="s">
        <v>1085</v>
      </c>
      <c r="P267"/>
      <c r="Q267" t="s">
        <v>160</v>
      </c>
      <c r="R267">
        <v>1</v>
      </c>
      <c r="S267"/>
      <c r="T267"/>
      <c r="U267"/>
      <c r="V267"/>
      <c r="W267"/>
      <c r="X267"/>
      <c r="Y267"/>
      <c r="Z267"/>
      <c r="AA267"/>
      <c r="AB267"/>
      <c r="AC267" t="s">
        <v>225</v>
      </c>
      <c r="AD267"/>
      <c r="AE267" t="s">
        <v>42</v>
      </c>
      <c r="AF267" t="s">
        <v>194</v>
      </c>
      <c r="AG267" t="s">
        <v>1135</v>
      </c>
      <c r="AH267" t="s">
        <v>170</v>
      </c>
      <c r="AI267" t="s">
        <v>166</v>
      </c>
      <c r="AJ267" s="62">
        <v>45139</v>
      </c>
      <c r="AK267" s="62"/>
      <c r="AL267" t="s">
        <v>1076</v>
      </c>
      <c r="AM267" t="s">
        <v>1145</v>
      </c>
    </row>
    <row r="268" spans="1:39" x14ac:dyDescent="0.3">
      <c r="A268" s="1" t="str">
        <f>CONCATENATE(Opintojaksot[[#This Row],[Opintojaksokoodi]],Opintojaksot[[#This Row],[Kuvausten kieli]])</f>
        <v>MPHARM-006englanti</v>
      </c>
      <c r="B268">
        <v>1</v>
      </c>
      <c r="C268">
        <v>1</v>
      </c>
      <c r="D268">
        <v>1</v>
      </c>
      <c r="E268" t="s">
        <v>154</v>
      </c>
      <c r="F268" t="s">
        <v>1142</v>
      </c>
      <c r="G268" t="s">
        <v>1143</v>
      </c>
      <c r="H268" t="s">
        <v>1146</v>
      </c>
      <c r="I268"/>
      <c r="J268" t="s">
        <v>1144</v>
      </c>
      <c r="K268" t="s">
        <v>1144</v>
      </c>
      <c r="L268" t="s">
        <v>1144</v>
      </c>
      <c r="M268" t="s">
        <v>1084</v>
      </c>
      <c r="N268" t="s">
        <v>159</v>
      </c>
      <c r="O268" t="s">
        <v>1085</v>
      </c>
      <c r="P268"/>
      <c r="Q268" t="s">
        <v>160</v>
      </c>
      <c r="R268">
        <v>1</v>
      </c>
      <c r="S268"/>
      <c r="T268"/>
      <c r="U268"/>
      <c r="V268"/>
      <c r="W268"/>
      <c r="X268" t="s">
        <v>1147</v>
      </c>
      <c r="Y268"/>
      <c r="Z268"/>
      <c r="AA268" t="s">
        <v>1148</v>
      </c>
      <c r="AB268" t="s">
        <v>1149</v>
      </c>
      <c r="AC268" t="s">
        <v>225</v>
      </c>
      <c r="AD268" t="s">
        <v>1150</v>
      </c>
      <c r="AE268" t="s">
        <v>42</v>
      </c>
      <c r="AF268" t="s">
        <v>194</v>
      </c>
      <c r="AG268" t="s">
        <v>1135</v>
      </c>
      <c r="AH268" t="s">
        <v>172</v>
      </c>
      <c r="AI268" t="s">
        <v>166</v>
      </c>
      <c r="AJ268" s="62">
        <v>45139</v>
      </c>
      <c r="AK268" s="62"/>
      <c r="AL268" t="s">
        <v>1076</v>
      </c>
      <c r="AM268" t="s">
        <v>1145</v>
      </c>
    </row>
    <row r="269" spans="1:39" x14ac:dyDescent="0.3">
      <c r="A269" s="1" t="str">
        <f>CONCATENATE(Opintojaksot[[#This Row],[Opintojaksokoodi]],Opintojaksot[[#This Row],[Kuvausten kieli]])</f>
        <v>MPHARM-007suomi</v>
      </c>
      <c r="B269">
        <v>1</v>
      </c>
      <c r="C269">
        <v>1</v>
      </c>
      <c r="D269">
        <v>1</v>
      </c>
      <c r="E269" t="s">
        <v>154</v>
      </c>
      <c r="F269" t="s">
        <v>1151</v>
      </c>
      <c r="G269"/>
      <c r="H269"/>
      <c r="I269"/>
      <c r="J269" t="s">
        <v>157</v>
      </c>
      <c r="K269" t="s">
        <v>157</v>
      </c>
      <c r="L269" t="s">
        <v>157</v>
      </c>
      <c r="M269" t="s">
        <v>1084</v>
      </c>
      <c r="N269" t="s">
        <v>159</v>
      </c>
      <c r="O269" t="s">
        <v>1085</v>
      </c>
      <c r="P269"/>
      <c r="Q269" t="s">
        <v>160</v>
      </c>
      <c r="R269">
        <v>1</v>
      </c>
      <c r="S269" t="s">
        <v>1017</v>
      </c>
      <c r="T269"/>
      <c r="U269"/>
      <c r="V269"/>
      <c r="W269"/>
      <c r="X269"/>
      <c r="Y269"/>
      <c r="Z269"/>
      <c r="AA269"/>
      <c r="AB269"/>
      <c r="AC269" t="s">
        <v>162</v>
      </c>
      <c r="AD269"/>
      <c r="AE269" t="s">
        <v>42</v>
      </c>
      <c r="AF269" t="s">
        <v>194</v>
      </c>
      <c r="AG269" t="s">
        <v>1135</v>
      </c>
      <c r="AH269" t="s">
        <v>165</v>
      </c>
      <c r="AI269" t="s">
        <v>166</v>
      </c>
      <c r="AJ269" s="62">
        <v>45139</v>
      </c>
      <c r="AK269" s="62"/>
      <c r="AL269" t="s">
        <v>1076</v>
      </c>
      <c r="AM269" t="s">
        <v>1152</v>
      </c>
    </row>
    <row r="270" spans="1:39" x14ac:dyDescent="0.3">
      <c r="A270" s="1" t="str">
        <f>CONCATENATE(Opintojaksot[[#This Row],[Opintojaksokoodi]],Opintojaksot[[#This Row],[Kuvausten kieli]])</f>
        <v>MPHARM-007ruotsi</v>
      </c>
      <c r="B270">
        <v>1</v>
      </c>
      <c r="C270">
        <v>1</v>
      </c>
      <c r="D270">
        <v>1</v>
      </c>
      <c r="E270" t="s">
        <v>154</v>
      </c>
      <c r="F270" t="s">
        <v>1151</v>
      </c>
      <c r="G270"/>
      <c r="H270"/>
      <c r="I270"/>
      <c r="J270" t="s">
        <v>157</v>
      </c>
      <c r="K270" t="s">
        <v>157</v>
      </c>
      <c r="L270" t="s">
        <v>157</v>
      </c>
      <c r="M270" t="s">
        <v>1084</v>
      </c>
      <c r="N270" t="s">
        <v>159</v>
      </c>
      <c r="O270" t="s">
        <v>1085</v>
      </c>
      <c r="P270"/>
      <c r="Q270" t="s">
        <v>160</v>
      </c>
      <c r="R270">
        <v>1</v>
      </c>
      <c r="S270" t="s">
        <v>1017</v>
      </c>
      <c r="T270"/>
      <c r="U270"/>
      <c r="V270"/>
      <c r="W270"/>
      <c r="X270"/>
      <c r="Y270"/>
      <c r="Z270"/>
      <c r="AA270"/>
      <c r="AB270"/>
      <c r="AC270" t="s">
        <v>162</v>
      </c>
      <c r="AD270"/>
      <c r="AE270" t="s">
        <v>42</v>
      </c>
      <c r="AF270" t="s">
        <v>194</v>
      </c>
      <c r="AG270" t="s">
        <v>1135</v>
      </c>
      <c r="AH270" t="s">
        <v>170</v>
      </c>
      <c r="AI270" t="s">
        <v>166</v>
      </c>
      <c r="AJ270" s="62">
        <v>45139</v>
      </c>
      <c r="AK270" s="62"/>
      <c r="AL270" t="s">
        <v>1076</v>
      </c>
      <c r="AM270" t="s">
        <v>1152</v>
      </c>
    </row>
    <row r="271" spans="1:39" x14ac:dyDescent="0.3">
      <c r="A271" s="1" t="str">
        <f>CONCATENATE(Opintojaksot[[#This Row],[Opintojaksokoodi]],Opintojaksot[[#This Row],[Kuvausten kieli]])</f>
        <v>MPHARM-007englanti</v>
      </c>
      <c r="B271">
        <v>1</v>
      </c>
      <c r="C271">
        <v>1</v>
      </c>
      <c r="D271">
        <v>1</v>
      </c>
      <c r="E271" t="s">
        <v>154</v>
      </c>
      <c r="F271" t="s">
        <v>1151</v>
      </c>
      <c r="G271" t="s">
        <v>610</v>
      </c>
      <c r="H271"/>
      <c r="I271"/>
      <c r="J271" t="s">
        <v>157</v>
      </c>
      <c r="K271" t="s">
        <v>157</v>
      </c>
      <c r="L271" t="s">
        <v>157</v>
      </c>
      <c r="M271" t="s">
        <v>1084</v>
      </c>
      <c r="N271" t="s">
        <v>159</v>
      </c>
      <c r="O271" t="s">
        <v>1085</v>
      </c>
      <c r="P271"/>
      <c r="Q271" t="s">
        <v>160</v>
      </c>
      <c r="R271">
        <v>1</v>
      </c>
      <c r="S271" t="s">
        <v>1017</v>
      </c>
      <c r="T271"/>
      <c r="U271"/>
      <c r="V271"/>
      <c r="W271"/>
      <c r="X271" t="s">
        <v>1153</v>
      </c>
      <c r="Y271"/>
      <c r="Z271"/>
      <c r="AA271" t="s">
        <v>1154</v>
      </c>
      <c r="AB271" t="s">
        <v>1155</v>
      </c>
      <c r="AC271" t="s">
        <v>162</v>
      </c>
      <c r="AD271" t="s">
        <v>1156</v>
      </c>
      <c r="AE271" t="s">
        <v>42</v>
      </c>
      <c r="AF271" t="s">
        <v>194</v>
      </c>
      <c r="AG271" t="s">
        <v>1135</v>
      </c>
      <c r="AH271" t="s">
        <v>172</v>
      </c>
      <c r="AI271" t="s">
        <v>166</v>
      </c>
      <c r="AJ271" s="62">
        <v>45139</v>
      </c>
      <c r="AK271" s="62"/>
      <c r="AL271" t="s">
        <v>1076</v>
      </c>
      <c r="AM271" t="s">
        <v>1152</v>
      </c>
    </row>
    <row r="272" spans="1:39" x14ac:dyDescent="0.3">
      <c r="A272" s="1" t="str">
        <f>CONCATENATE(Opintojaksot[[#This Row],[Opintojaksokoodi]],Opintojaksot[[#This Row],[Kuvausten kieli]])</f>
        <v>MPHARM-008suomi</v>
      </c>
      <c r="B272">
        <v>1</v>
      </c>
      <c r="C272">
        <v>1</v>
      </c>
      <c r="D272">
        <v>1</v>
      </c>
      <c r="E272" t="s">
        <v>154</v>
      </c>
      <c r="F272" t="s">
        <v>1157</v>
      </c>
      <c r="G272" t="s">
        <v>1158</v>
      </c>
      <c r="H272"/>
      <c r="I272"/>
      <c r="J272" t="s">
        <v>266</v>
      </c>
      <c r="K272" t="s">
        <v>266</v>
      </c>
      <c r="L272" t="s">
        <v>266</v>
      </c>
      <c r="M272" t="s">
        <v>1084</v>
      </c>
      <c r="N272" t="s">
        <v>159</v>
      </c>
      <c r="O272" t="s">
        <v>1085</v>
      </c>
      <c r="P272"/>
      <c r="Q272" t="s">
        <v>160</v>
      </c>
      <c r="R272">
        <v>1</v>
      </c>
      <c r="S272" t="s">
        <v>1159</v>
      </c>
      <c r="T272"/>
      <c r="U272"/>
      <c r="V272"/>
      <c r="W272"/>
      <c r="X272"/>
      <c r="Y272"/>
      <c r="Z272"/>
      <c r="AA272"/>
      <c r="AB272"/>
      <c r="AC272" t="s">
        <v>225</v>
      </c>
      <c r="AD272"/>
      <c r="AE272" t="s">
        <v>42</v>
      </c>
      <c r="AF272" t="s">
        <v>163</v>
      </c>
      <c r="AG272" t="s">
        <v>164</v>
      </c>
      <c r="AH272" t="s">
        <v>165</v>
      </c>
      <c r="AI272" t="s">
        <v>166</v>
      </c>
      <c r="AJ272" s="62">
        <v>45139</v>
      </c>
      <c r="AK272" s="62"/>
      <c r="AL272" t="s">
        <v>1076</v>
      </c>
      <c r="AM272" t="s">
        <v>1160</v>
      </c>
    </row>
    <row r="273" spans="1:39" x14ac:dyDescent="0.3">
      <c r="A273" s="1" t="str">
        <f>CONCATENATE(Opintojaksot[[#This Row],[Opintojaksokoodi]],Opintojaksot[[#This Row],[Kuvausten kieli]])</f>
        <v>MPHARM-008ruotsi</v>
      </c>
      <c r="B273">
        <v>1</v>
      </c>
      <c r="C273">
        <v>1</v>
      </c>
      <c r="D273">
        <v>1</v>
      </c>
      <c r="E273" t="s">
        <v>154</v>
      </c>
      <c r="F273" t="s">
        <v>1157</v>
      </c>
      <c r="G273"/>
      <c r="H273"/>
      <c r="I273"/>
      <c r="J273" t="s">
        <v>266</v>
      </c>
      <c r="K273" t="s">
        <v>266</v>
      </c>
      <c r="L273" t="s">
        <v>266</v>
      </c>
      <c r="M273" t="s">
        <v>1084</v>
      </c>
      <c r="N273" t="s">
        <v>159</v>
      </c>
      <c r="O273" t="s">
        <v>1085</v>
      </c>
      <c r="P273"/>
      <c r="Q273" t="s">
        <v>160</v>
      </c>
      <c r="R273">
        <v>1</v>
      </c>
      <c r="S273" t="s">
        <v>1159</v>
      </c>
      <c r="T273"/>
      <c r="U273"/>
      <c r="V273"/>
      <c r="W273"/>
      <c r="X273"/>
      <c r="Y273"/>
      <c r="Z273"/>
      <c r="AA273"/>
      <c r="AB273"/>
      <c r="AC273" t="s">
        <v>225</v>
      </c>
      <c r="AD273"/>
      <c r="AE273" t="s">
        <v>42</v>
      </c>
      <c r="AF273" t="s">
        <v>163</v>
      </c>
      <c r="AG273" t="s">
        <v>164</v>
      </c>
      <c r="AH273" t="s">
        <v>170</v>
      </c>
      <c r="AI273" t="s">
        <v>166</v>
      </c>
      <c r="AJ273" s="62">
        <v>45139</v>
      </c>
      <c r="AK273" s="62"/>
      <c r="AL273" t="s">
        <v>1076</v>
      </c>
      <c r="AM273" t="s">
        <v>1160</v>
      </c>
    </row>
    <row r="274" spans="1:39" x14ac:dyDescent="0.3">
      <c r="A274" s="1" t="str">
        <f>CONCATENATE(Opintojaksot[[#This Row],[Opintojaksokoodi]],Opintojaksot[[#This Row],[Kuvausten kieli]])</f>
        <v>MPHARM-008englanti</v>
      </c>
      <c r="B274">
        <v>1</v>
      </c>
      <c r="C274">
        <v>1</v>
      </c>
      <c r="D274">
        <v>1</v>
      </c>
      <c r="E274" t="s">
        <v>154</v>
      </c>
      <c r="F274" t="s">
        <v>1157</v>
      </c>
      <c r="G274" t="s">
        <v>1158</v>
      </c>
      <c r="H274"/>
      <c r="I274"/>
      <c r="J274" t="s">
        <v>266</v>
      </c>
      <c r="K274" t="s">
        <v>266</v>
      </c>
      <c r="L274" t="s">
        <v>266</v>
      </c>
      <c r="M274" t="s">
        <v>1084</v>
      </c>
      <c r="N274" t="s">
        <v>159</v>
      </c>
      <c r="O274" t="s">
        <v>1085</v>
      </c>
      <c r="P274"/>
      <c r="Q274" t="s">
        <v>160</v>
      </c>
      <c r="R274">
        <v>1</v>
      </c>
      <c r="S274" t="s">
        <v>1159</v>
      </c>
      <c r="T274"/>
      <c r="U274"/>
      <c r="V274"/>
      <c r="W274"/>
      <c r="X274" t="s">
        <v>1161</v>
      </c>
      <c r="Y274"/>
      <c r="Z274"/>
      <c r="AA274" t="s">
        <v>1162</v>
      </c>
      <c r="AB274" t="s">
        <v>1163</v>
      </c>
      <c r="AC274" t="s">
        <v>225</v>
      </c>
      <c r="AD274" t="s">
        <v>1164</v>
      </c>
      <c r="AE274" t="s">
        <v>42</v>
      </c>
      <c r="AF274" t="s">
        <v>163</v>
      </c>
      <c r="AG274" t="s">
        <v>164</v>
      </c>
      <c r="AH274" t="s">
        <v>172</v>
      </c>
      <c r="AI274" t="s">
        <v>166</v>
      </c>
      <c r="AJ274" s="62">
        <v>45139</v>
      </c>
      <c r="AK274" s="62"/>
      <c r="AL274" t="s">
        <v>1076</v>
      </c>
      <c r="AM274" t="s">
        <v>1160</v>
      </c>
    </row>
    <row r="275" spans="1:39" x14ac:dyDescent="0.3">
      <c r="A275" s="1" t="str">
        <f>CONCATENATE(Opintojaksot[[#This Row],[Opintojaksokoodi]],Opintojaksot[[#This Row],[Kuvausten kieli]])</f>
        <v>MPHARM-009suomi</v>
      </c>
      <c r="B275">
        <v>1</v>
      </c>
      <c r="C275">
        <v>1</v>
      </c>
      <c r="D275">
        <v>1</v>
      </c>
      <c r="E275" t="s">
        <v>154</v>
      </c>
      <c r="F275" t="s">
        <v>1165</v>
      </c>
      <c r="G275" t="s">
        <v>1166</v>
      </c>
      <c r="H275"/>
      <c r="I275"/>
      <c r="J275" t="s">
        <v>266</v>
      </c>
      <c r="K275" t="s">
        <v>266</v>
      </c>
      <c r="L275" t="s">
        <v>266</v>
      </c>
      <c r="M275" t="s">
        <v>1084</v>
      </c>
      <c r="N275" t="s">
        <v>159</v>
      </c>
      <c r="O275" t="s">
        <v>1085</v>
      </c>
      <c r="P275"/>
      <c r="Q275" t="s">
        <v>160</v>
      </c>
      <c r="R275">
        <v>1</v>
      </c>
      <c r="S275" t="s">
        <v>1167</v>
      </c>
      <c r="T275"/>
      <c r="U275"/>
      <c r="V275"/>
      <c r="W275"/>
      <c r="X275"/>
      <c r="Y275"/>
      <c r="Z275"/>
      <c r="AA275"/>
      <c r="AB275"/>
      <c r="AC275" t="s">
        <v>225</v>
      </c>
      <c r="AD275"/>
      <c r="AE275" t="s">
        <v>42</v>
      </c>
      <c r="AF275" t="s">
        <v>163</v>
      </c>
      <c r="AG275" t="s">
        <v>164</v>
      </c>
      <c r="AH275" t="s">
        <v>165</v>
      </c>
      <c r="AI275" t="s">
        <v>166</v>
      </c>
      <c r="AJ275" s="62">
        <v>45139</v>
      </c>
      <c r="AK275" s="62"/>
      <c r="AL275" t="s">
        <v>1076</v>
      </c>
      <c r="AM275" t="s">
        <v>1168</v>
      </c>
    </row>
    <row r="276" spans="1:39" x14ac:dyDescent="0.3">
      <c r="A276" s="1" t="str">
        <f>CONCATENATE(Opintojaksot[[#This Row],[Opintojaksokoodi]],Opintojaksot[[#This Row],[Kuvausten kieli]])</f>
        <v>MPHARM-009ruotsi</v>
      </c>
      <c r="B276">
        <v>1</v>
      </c>
      <c r="C276">
        <v>1</v>
      </c>
      <c r="D276">
        <v>1</v>
      </c>
      <c r="E276" t="s">
        <v>154</v>
      </c>
      <c r="F276" t="s">
        <v>1165</v>
      </c>
      <c r="G276"/>
      <c r="H276"/>
      <c r="I276"/>
      <c r="J276" t="s">
        <v>266</v>
      </c>
      <c r="K276" t="s">
        <v>266</v>
      </c>
      <c r="L276" t="s">
        <v>266</v>
      </c>
      <c r="M276" t="s">
        <v>1084</v>
      </c>
      <c r="N276" t="s">
        <v>159</v>
      </c>
      <c r="O276" t="s">
        <v>1085</v>
      </c>
      <c r="P276"/>
      <c r="Q276" t="s">
        <v>160</v>
      </c>
      <c r="R276">
        <v>1</v>
      </c>
      <c r="S276" t="s">
        <v>1167</v>
      </c>
      <c r="T276"/>
      <c r="U276"/>
      <c r="V276"/>
      <c r="W276"/>
      <c r="X276"/>
      <c r="Y276"/>
      <c r="Z276"/>
      <c r="AA276"/>
      <c r="AB276"/>
      <c r="AC276" t="s">
        <v>225</v>
      </c>
      <c r="AD276"/>
      <c r="AE276" t="s">
        <v>42</v>
      </c>
      <c r="AF276" t="s">
        <v>163</v>
      </c>
      <c r="AG276" t="s">
        <v>164</v>
      </c>
      <c r="AH276" t="s">
        <v>170</v>
      </c>
      <c r="AI276" t="s">
        <v>166</v>
      </c>
      <c r="AJ276" s="62">
        <v>45139</v>
      </c>
      <c r="AK276" s="62"/>
      <c r="AL276" t="s">
        <v>1076</v>
      </c>
      <c r="AM276" t="s">
        <v>1168</v>
      </c>
    </row>
    <row r="277" spans="1:39" x14ac:dyDescent="0.3">
      <c r="A277" s="1" t="str">
        <f>CONCATENATE(Opintojaksot[[#This Row],[Opintojaksokoodi]],Opintojaksot[[#This Row],[Kuvausten kieli]])</f>
        <v>MPHARM-009englanti</v>
      </c>
      <c r="B277">
        <v>1</v>
      </c>
      <c r="C277">
        <v>1</v>
      </c>
      <c r="D277">
        <v>1</v>
      </c>
      <c r="E277" t="s">
        <v>154</v>
      </c>
      <c r="F277" t="s">
        <v>1165</v>
      </c>
      <c r="G277" t="s">
        <v>1166</v>
      </c>
      <c r="H277" t="s">
        <v>1169</v>
      </c>
      <c r="I277"/>
      <c r="J277" t="s">
        <v>266</v>
      </c>
      <c r="K277" t="s">
        <v>266</v>
      </c>
      <c r="L277" t="s">
        <v>266</v>
      </c>
      <c r="M277" t="s">
        <v>1084</v>
      </c>
      <c r="N277" t="s">
        <v>159</v>
      </c>
      <c r="O277" t="s">
        <v>1085</v>
      </c>
      <c r="P277"/>
      <c r="Q277" t="s">
        <v>160</v>
      </c>
      <c r="R277">
        <v>1</v>
      </c>
      <c r="S277" t="s">
        <v>1167</v>
      </c>
      <c r="T277"/>
      <c r="U277"/>
      <c r="V277"/>
      <c r="W277"/>
      <c r="X277" t="s">
        <v>1088</v>
      </c>
      <c r="Y277"/>
      <c r="Z277"/>
      <c r="AA277" t="s">
        <v>1170</v>
      </c>
      <c r="AB277" t="s">
        <v>1171</v>
      </c>
      <c r="AC277" t="s">
        <v>225</v>
      </c>
      <c r="AD277" t="s">
        <v>1172</v>
      </c>
      <c r="AE277" t="s">
        <v>42</v>
      </c>
      <c r="AF277" t="s">
        <v>163</v>
      </c>
      <c r="AG277" t="s">
        <v>164</v>
      </c>
      <c r="AH277" t="s">
        <v>172</v>
      </c>
      <c r="AI277" t="s">
        <v>166</v>
      </c>
      <c r="AJ277" s="62">
        <v>45139</v>
      </c>
      <c r="AK277" s="62"/>
      <c r="AL277" t="s">
        <v>1076</v>
      </c>
      <c r="AM277" t="s">
        <v>1168</v>
      </c>
    </row>
    <row r="278" spans="1:39" x14ac:dyDescent="0.3">
      <c r="A278" s="1" t="str">
        <f>CONCATENATE(Opintojaksot[[#This Row],[Opintojaksokoodi]],Opintojaksot[[#This Row],[Kuvausten kieli]])</f>
        <v>MPHARM-010suomi</v>
      </c>
      <c r="B278">
        <v>1</v>
      </c>
      <c r="C278">
        <v>1</v>
      </c>
      <c r="D278">
        <v>1</v>
      </c>
      <c r="E278" t="s">
        <v>154</v>
      </c>
      <c r="F278" t="s">
        <v>1173</v>
      </c>
      <c r="G278" t="s">
        <v>1174</v>
      </c>
      <c r="H278"/>
      <c r="I278"/>
      <c r="J278" t="s">
        <v>220</v>
      </c>
      <c r="K278" t="s">
        <v>287</v>
      </c>
      <c r="L278" t="s">
        <v>1175</v>
      </c>
      <c r="M278" t="s">
        <v>1084</v>
      </c>
      <c r="N278" t="s">
        <v>159</v>
      </c>
      <c r="O278" t="s">
        <v>1085</v>
      </c>
      <c r="P278"/>
      <c r="Q278" t="s">
        <v>160</v>
      </c>
      <c r="R278">
        <v>1</v>
      </c>
      <c r="S278" t="s">
        <v>1176</v>
      </c>
      <c r="T278"/>
      <c r="U278"/>
      <c r="V278"/>
      <c r="W278"/>
      <c r="X278"/>
      <c r="Y278"/>
      <c r="Z278"/>
      <c r="AA278"/>
      <c r="AB278"/>
      <c r="AC278" t="s">
        <v>225</v>
      </c>
      <c r="AD278"/>
      <c r="AE278" t="s">
        <v>42</v>
      </c>
      <c r="AF278" t="s">
        <v>163</v>
      </c>
      <c r="AG278" t="s">
        <v>164</v>
      </c>
      <c r="AH278" t="s">
        <v>165</v>
      </c>
      <c r="AI278" t="s">
        <v>166</v>
      </c>
      <c r="AJ278" s="62">
        <v>45505</v>
      </c>
      <c r="AK278" s="62"/>
      <c r="AL278" t="s">
        <v>1076</v>
      </c>
      <c r="AM278" t="s">
        <v>1177</v>
      </c>
    </row>
    <row r="279" spans="1:39" x14ac:dyDescent="0.3">
      <c r="A279" s="1" t="str">
        <f>CONCATENATE(Opintojaksot[[#This Row],[Opintojaksokoodi]],Opintojaksot[[#This Row],[Kuvausten kieli]])</f>
        <v>MPHARM-010ruotsi</v>
      </c>
      <c r="B279">
        <v>1</v>
      </c>
      <c r="C279">
        <v>1</v>
      </c>
      <c r="D279">
        <v>1</v>
      </c>
      <c r="E279" t="s">
        <v>154</v>
      </c>
      <c r="F279" t="s">
        <v>1173</v>
      </c>
      <c r="G279"/>
      <c r="H279"/>
      <c r="I279"/>
      <c r="J279" t="s">
        <v>220</v>
      </c>
      <c r="K279" t="s">
        <v>287</v>
      </c>
      <c r="L279" t="s">
        <v>1175</v>
      </c>
      <c r="M279" t="s">
        <v>1084</v>
      </c>
      <c r="N279" t="s">
        <v>159</v>
      </c>
      <c r="O279" t="s">
        <v>1085</v>
      </c>
      <c r="P279"/>
      <c r="Q279" t="s">
        <v>160</v>
      </c>
      <c r="R279">
        <v>1</v>
      </c>
      <c r="S279" t="s">
        <v>1176</v>
      </c>
      <c r="T279"/>
      <c r="U279"/>
      <c r="V279"/>
      <c r="W279"/>
      <c r="X279"/>
      <c r="Y279"/>
      <c r="Z279"/>
      <c r="AA279"/>
      <c r="AB279"/>
      <c r="AC279" t="s">
        <v>225</v>
      </c>
      <c r="AD279"/>
      <c r="AE279" t="s">
        <v>42</v>
      </c>
      <c r="AF279" t="s">
        <v>163</v>
      </c>
      <c r="AG279" t="s">
        <v>164</v>
      </c>
      <c r="AH279" t="s">
        <v>170</v>
      </c>
      <c r="AI279" t="s">
        <v>166</v>
      </c>
      <c r="AJ279" s="62">
        <v>45505</v>
      </c>
      <c r="AK279" s="62"/>
      <c r="AL279" t="s">
        <v>1076</v>
      </c>
      <c r="AM279" t="s">
        <v>1177</v>
      </c>
    </row>
    <row r="280" spans="1:39" x14ac:dyDescent="0.3">
      <c r="A280" s="1" t="str">
        <f>CONCATENATE(Opintojaksot[[#This Row],[Opintojaksokoodi]],Opintojaksot[[#This Row],[Kuvausten kieli]])</f>
        <v>MPHARM-010englanti</v>
      </c>
      <c r="B280">
        <v>1</v>
      </c>
      <c r="C280">
        <v>1</v>
      </c>
      <c r="D280">
        <v>1</v>
      </c>
      <c r="E280" t="s">
        <v>154</v>
      </c>
      <c r="F280" t="s">
        <v>1173</v>
      </c>
      <c r="G280" t="s">
        <v>1174</v>
      </c>
      <c r="H280" t="s">
        <v>1178</v>
      </c>
      <c r="I280"/>
      <c r="J280" t="s">
        <v>220</v>
      </c>
      <c r="K280" t="s">
        <v>287</v>
      </c>
      <c r="L280" t="s">
        <v>1175</v>
      </c>
      <c r="M280" t="s">
        <v>1084</v>
      </c>
      <c r="N280" t="s">
        <v>159</v>
      </c>
      <c r="O280" t="s">
        <v>1085</v>
      </c>
      <c r="P280"/>
      <c r="Q280" t="s">
        <v>160</v>
      </c>
      <c r="R280">
        <v>1</v>
      </c>
      <c r="S280" t="s">
        <v>1176</v>
      </c>
      <c r="T280"/>
      <c r="U280"/>
      <c r="V280"/>
      <c r="W280"/>
      <c r="X280" t="s">
        <v>1179</v>
      </c>
      <c r="Y280"/>
      <c r="Z280"/>
      <c r="AA280" t="s">
        <v>1180</v>
      </c>
      <c r="AB280" t="s">
        <v>1181</v>
      </c>
      <c r="AC280" t="s">
        <v>225</v>
      </c>
      <c r="AD280" t="s">
        <v>1182</v>
      </c>
      <c r="AE280" t="s">
        <v>42</v>
      </c>
      <c r="AF280" t="s">
        <v>163</v>
      </c>
      <c r="AG280" t="s">
        <v>164</v>
      </c>
      <c r="AH280" t="s">
        <v>172</v>
      </c>
      <c r="AI280" t="s">
        <v>166</v>
      </c>
      <c r="AJ280" s="62">
        <v>45505</v>
      </c>
      <c r="AK280" s="62"/>
      <c r="AL280" t="s">
        <v>1076</v>
      </c>
      <c r="AM280" t="s">
        <v>1177</v>
      </c>
    </row>
    <row r="281" spans="1:39" x14ac:dyDescent="0.3">
      <c r="A281" s="1" t="str">
        <f>CONCATENATE(Opintojaksot[[#This Row],[Opintojaksokoodi]],Opintojaksot[[#This Row],[Kuvausten kieli]])</f>
        <v>MPHARM-011suomi</v>
      </c>
      <c r="B281">
        <v>1</v>
      </c>
      <c r="C281">
        <v>1</v>
      </c>
      <c r="D281">
        <v>1</v>
      </c>
      <c r="E281" t="s">
        <v>154</v>
      </c>
      <c r="F281" t="s">
        <v>1183</v>
      </c>
      <c r="G281" t="s">
        <v>1184</v>
      </c>
      <c r="H281"/>
      <c r="I281"/>
      <c r="J281" t="s">
        <v>266</v>
      </c>
      <c r="K281" t="s">
        <v>266</v>
      </c>
      <c r="L281" t="s">
        <v>266</v>
      </c>
      <c r="M281" t="s">
        <v>1084</v>
      </c>
      <c r="N281" t="s">
        <v>159</v>
      </c>
      <c r="O281" t="s">
        <v>1085</v>
      </c>
      <c r="P281"/>
      <c r="Q281" t="s">
        <v>160</v>
      </c>
      <c r="R281">
        <v>1</v>
      </c>
      <c r="S281" t="s">
        <v>1185</v>
      </c>
      <c r="T281"/>
      <c r="U281"/>
      <c r="V281"/>
      <c r="W281"/>
      <c r="X281"/>
      <c r="Y281"/>
      <c r="Z281"/>
      <c r="AA281"/>
      <c r="AB281"/>
      <c r="AC281" t="s">
        <v>225</v>
      </c>
      <c r="AD281"/>
      <c r="AE281" t="s">
        <v>42</v>
      </c>
      <c r="AF281" t="s">
        <v>163</v>
      </c>
      <c r="AG281" t="s">
        <v>1135</v>
      </c>
      <c r="AH281" t="s">
        <v>165</v>
      </c>
      <c r="AI281" t="s">
        <v>166</v>
      </c>
      <c r="AJ281" s="62">
        <v>45139</v>
      </c>
      <c r="AK281" s="62"/>
      <c r="AL281" t="s">
        <v>1076</v>
      </c>
      <c r="AM281" t="s">
        <v>1186</v>
      </c>
    </row>
    <row r="282" spans="1:39" x14ac:dyDescent="0.3">
      <c r="A282" s="1" t="str">
        <f>CONCATENATE(Opintojaksot[[#This Row],[Opintojaksokoodi]],Opintojaksot[[#This Row],[Kuvausten kieli]])</f>
        <v>MPHARM-011ruotsi</v>
      </c>
      <c r="B282">
        <v>1</v>
      </c>
      <c r="C282">
        <v>1</v>
      </c>
      <c r="D282">
        <v>1</v>
      </c>
      <c r="E282" t="s">
        <v>154</v>
      </c>
      <c r="F282" t="s">
        <v>1183</v>
      </c>
      <c r="G282"/>
      <c r="H282"/>
      <c r="I282"/>
      <c r="J282" t="s">
        <v>266</v>
      </c>
      <c r="K282" t="s">
        <v>266</v>
      </c>
      <c r="L282" t="s">
        <v>266</v>
      </c>
      <c r="M282" t="s">
        <v>1084</v>
      </c>
      <c r="N282" t="s">
        <v>159</v>
      </c>
      <c r="O282" t="s">
        <v>1085</v>
      </c>
      <c r="P282"/>
      <c r="Q282" t="s">
        <v>160</v>
      </c>
      <c r="R282">
        <v>1</v>
      </c>
      <c r="S282" t="s">
        <v>1185</v>
      </c>
      <c r="T282"/>
      <c r="U282"/>
      <c r="V282"/>
      <c r="W282"/>
      <c r="X282"/>
      <c r="Y282"/>
      <c r="Z282"/>
      <c r="AA282"/>
      <c r="AB282"/>
      <c r="AC282" t="s">
        <v>225</v>
      </c>
      <c r="AD282"/>
      <c r="AE282" t="s">
        <v>42</v>
      </c>
      <c r="AF282" t="s">
        <v>163</v>
      </c>
      <c r="AG282" t="s">
        <v>1135</v>
      </c>
      <c r="AH282" t="s">
        <v>170</v>
      </c>
      <c r="AI282" t="s">
        <v>166</v>
      </c>
      <c r="AJ282" s="62">
        <v>45139</v>
      </c>
      <c r="AK282" s="62"/>
      <c r="AL282" t="s">
        <v>1076</v>
      </c>
      <c r="AM282" t="s">
        <v>1186</v>
      </c>
    </row>
    <row r="283" spans="1:39" x14ac:dyDescent="0.3">
      <c r="A283" s="1" t="str">
        <f>CONCATENATE(Opintojaksot[[#This Row],[Opintojaksokoodi]],Opintojaksot[[#This Row],[Kuvausten kieli]])</f>
        <v>MPHARM-011englanti</v>
      </c>
      <c r="B283">
        <v>1</v>
      </c>
      <c r="C283">
        <v>1</v>
      </c>
      <c r="D283">
        <v>1</v>
      </c>
      <c r="E283" t="s">
        <v>154</v>
      </c>
      <c r="F283" t="s">
        <v>1183</v>
      </c>
      <c r="G283" t="s">
        <v>1184</v>
      </c>
      <c r="H283" t="s">
        <v>1187</v>
      </c>
      <c r="I283"/>
      <c r="J283" t="s">
        <v>266</v>
      </c>
      <c r="K283" t="s">
        <v>266</v>
      </c>
      <c r="L283" t="s">
        <v>266</v>
      </c>
      <c r="M283" t="s">
        <v>1084</v>
      </c>
      <c r="N283" t="s">
        <v>159</v>
      </c>
      <c r="O283" t="s">
        <v>1085</v>
      </c>
      <c r="P283"/>
      <c r="Q283" t="s">
        <v>160</v>
      </c>
      <c r="R283">
        <v>1</v>
      </c>
      <c r="S283" t="s">
        <v>1185</v>
      </c>
      <c r="T283"/>
      <c r="U283"/>
      <c r="V283"/>
      <c r="W283"/>
      <c r="X283" t="s">
        <v>1188</v>
      </c>
      <c r="Y283"/>
      <c r="Z283"/>
      <c r="AA283" t="s">
        <v>1189</v>
      </c>
      <c r="AB283" t="s">
        <v>1190</v>
      </c>
      <c r="AC283" t="s">
        <v>225</v>
      </c>
      <c r="AD283" t="s">
        <v>1191</v>
      </c>
      <c r="AE283" t="s">
        <v>42</v>
      </c>
      <c r="AF283" t="s">
        <v>163</v>
      </c>
      <c r="AG283" t="s">
        <v>1135</v>
      </c>
      <c r="AH283" t="s">
        <v>172</v>
      </c>
      <c r="AI283" t="s">
        <v>166</v>
      </c>
      <c r="AJ283" s="62">
        <v>45139</v>
      </c>
      <c r="AK283" s="62"/>
      <c r="AL283" t="s">
        <v>1076</v>
      </c>
      <c r="AM283" t="s">
        <v>1186</v>
      </c>
    </row>
    <row r="284" spans="1:39" x14ac:dyDescent="0.3">
      <c r="A284" s="1" t="str">
        <f>CONCATENATE(Opintojaksot[[#This Row],[Opintojaksokoodi]],Opintojaksot[[#This Row],[Kuvausten kieli]])</f>
        <v>MPHARM-012suomi</v>
      </c>
      <c r="B284">
        <v>1</v>
      </c>
      <c r="C284">
        <v>1</v>
      </c>
      <c r="D284">
        <v>1</v>
      </c>
      <c r="E284" t="s">
        <v>154</v>
      </c>
      <c r="F284" t="s">
        <v>1192</v>
      </c>
      <c r="G284" t="s">
        <v>1193</v>
      </c>
      <c r="H284"/>
      <c r="I284"/>
      <c r="J284" t="s">
        <v>266</v>
      </c>
      <c r="K284" t="s">
        <v>287</v>
      </c>
      <c r="L284" t="s">
        <v>1194</v>
      </c>
      <c r="M284" t="s">
        <v>1084</v>
      </c>
      <c r="N284" t="s">
        <v>159</v>
      </c>
      <c r="O284" t="s">
        <v>1085</v>
      </c>
      <c r="P284"/>
      <c r="Q284" t="s">
        <v>160</v>
      </c>
      <c r="R284">
        <v>1</v>
      </c>
      <c r="S284" t="s">
        <v>1017</v>
      </c>
      <c r="T284"/>
      <c r="U284"/>
      <c r="V284"/>
      <c r="W284"/>
      <c r="X284"/>
      <c r="Y284"/>
      <c r="Z284"/>
      <c r="AA284"/>
      <c r="AB284"/>
      <c r="AC284" t="s">
        <v>162</v>
      </c>
      <c r="AD284"/>
      <c r="AE284" t="s">
        <v>42</v>
      </c>
      <c r="AF284" t="s">
        <v>194</v>
      </c>
      <c r="AG284" t="s">
        <v>1135</v>
      </c>
      <c r="AH284" t="s">
        <v>165</v>
      </c>
      <c r="AI284" t="s">
        <v>166</v>
      </c>
      <c r="AJ284" s="62">
        <v>45139</v>
      </c>
      <c r="AK284" s="62"/>
      <c r="AL284" t="s">
        <v>1076</v>
      </c>
      <c r="AM284" t="s">
        <v>1195</v>
      </c>
    </row>
    <row r="285" spans="1:39" x14ac:dyDescent="0.3">
      <c r="A285" s="1" t="str">
        <f>CONCATENATE(Opintojaksot[[#This Row],[Opintojaksokoodi]],Opintojaksot[[#This Row],[Kuvausten kieli]])</f>
        <v>MPHARM-012ruotsi</v>
      </c>
      <c r="B285">
        <v>1</v>
      </c>
      <c r="C285">
        <v>1</v>
      </c>
      <c r="D285">
        <v>1</v>
      </c>
      <c r="E285" t="s">
        <v>154</v>
      </c>
      <c r="F285" t="s">
        <v>1192</v>
      </c>
      <c r="G285"/>
      <c r="H285"/>
      <c r="I285"/>
      <c r="J285" t="s">
        <v>266</v>
      </c>
      <c r="K285" t="s">
        <v>287</v>
      </c>
      <c r="L285" t="s">
        <v>1194</v>
      </c>
      <c r="M285" t="s">
        <v>1084</v>
      </c>
      <c r="N285" t="s">
        <v>159</v>
      </c>
      <c r="O285" t="s">
        <v>1085</v>
      </c>
      <c r="P285"/>
      <c r="Q285" t="s">
        <v>160</v>
      </c>
      <c r="R285">
        <v>1</v>
      </c>
      <c r="S285" t="s">
        <v>1017</v>
      </c>
      <c r="T285"/>
      <c r="U285"/>
      <c r="V285"/>
      <c r="W285"/>
      <c r="X285"/>
      <c r="Y285"/>
      <c r="Z285"/>
      <c r="AA285"/>
      <c r="AB285"/>
      <c r="AC285" t="s">
        <v>162</v>
      </c>
      <c r="AD285"/>
      <c r="AE285" t="s">
        <v>42</v>
      </c>
      <c r="AF285" t="s">
        <v>194</v>
      </c>
      <c r="AG285" t="s">
        <v>1135</v>
      </c>
      <c r="AH285" t="s">
        <v>170</v>
      </c>
      <c r="AI285" t="s">
        <v>166</v>
      </c>
      <c r="AJ285" s="62">
        <v>45139</v>
      </c>
      <c r="AK285" s="62"/>
      <c r="AL285" t="s">
        <v>1076</v>
      </c>
      <c r="AM285" t="s">
        <v>1195</v>
      </c>
    </row>
    <row r="286" spans="1:39" x14ac:dyDescent="0.3">
      <c r="A286" s="1" t="str">
        <f>CONCATENATE(Opintojaksot[[#This Row],[Opintojaksokoodi]],Opintojaksot[[#This Row],[Kuvausten kieli]])</f>
        <v>MPHARM-012englanti</v>
      </c>
      <c r="B286">
        <v>1</v>
      </c>
      <c r="C286">
        <v>1</v>
      </c>
      <c r="D286">
        <v>1</v>
      </c>
      <c r="E286" t="s">
        <v>154</v>
      </c>
      <c r="F286" t="s">
        <v>1192</v>
      </c>
      <c r="G286" t="s">
        <v>1193</v>
      </c>
      <c r="H286"/>
      <c r="I286"/>
      <c r="J286" t="s">
        <v>266</v>
      </c>
      <c r="K286" t="s">
        <v>287</v>
      </c>
      <c r="L286" t="s">
        <v>1194</v>
      </c>
      <c r="M286" t="s">
        <v>1084</v>
      </c>
      <c r="N286" t="s">
        <v>159</v>
      </c>
      <c r="O286" t="s">
        <v>1085</v>
      </c>
      <c r="P286"/>
      <c r="Q286" t="s">
        <v>160</v>
      </c>
      <c r="R286">
        <v>1</v>
      </c>
      <c r="S286" t="s">
        <v>1017</v>
      </c>
      <c r="T286"/>
      <c r="U286"/>
      <c r="V286"/>
      <c r="W286"/>
      <c r="X286" t="s">
        <v>1196</v>
      </c>
      <c r="Y286"/>
      <c r="Z286"/>
      <c r="AA286" t="s">
        <v>1197</v>
      </c>
      <c r="AB286" t="s">
        <v>1198</v>
      </c>
      <c r="AC286" t="s">
        <v>162</v>
      </c>
      <c r="AD286" t="s">
        <v>1199</v>
      </c>
      <c r="AE286" t="s">
        <v>42</v>
      </c>
      <c r="AF286" t="s">
        <v>194</v>
      </c>
      <c r="AG286" t="s">
        <v>1135</v>
      </c>
      <c r="AH286" t="s">
        <v>172</v>
      </c>
      <c r="AI286" t="s">
        <v>166</v>
      </c>
      <c r="AJ286" s="62">
        <v>45139</v>
      </c>
      <c r="AK286" s="62"/>
      <c r="AL286" t="s">
        <v>1076</v>
      </c>
      <c r="AM286" t="s">
        <v>1195</v>
      </c>
    </row>
    <row r="287" spans="1:39" x14ac:dyDescent="0.3">
      <c r="A287" s="1" t="str">
        <f>CONCATENATE(Opintojaksot[[#This Row],[Opintojaksokoodi]],Opintojaksot[[#This Row],[Kuvausten kieli]])</f>
        <v>MPHARM-013suomi</v>
      </c>
      <c r="B287">
        <v>1</v>
      </c>
      <c r="C287">
        <v>1</v>
      </c>
      <c r="D287">
        <v>1</v>
      </c>
      <c r="E287" t="s">
        <v>154</v>
      </c>
      <c r="F287" t="s">
        <v>1200</v>
      </c>
      <c r="G287" t="s">
        <v>1201</v>
      </c>
      <c r="H287"/>
      <c r="I287"/>
      <c r="J287" t="s">
        <v>266</v>
      </c>
      <c r="K287" t="s">
        <v>266</v>
      </c>
      <c r="L287" t="s">
        <v>266</v>
      </c>
      <c r="M287" t="s">
        <v>1084</v>
      </c>
      <c r="N287" t="s">
        <v>159</v>
      </c>
      <c r="O287" t="s">
        <v>1085</v>
      </c>
      <c r="P287"/>
      <c r="Q287" t="s">
        <v>160</v>
      </c>
      <c r="R287">
        <v>1</v>
      </c>
      <c r="S287" t="s">
        <v>1176</v>
      </c>
      <c r="T287"/>
      <c r="U287"/>
      <c r="V287"/>
      <c r="W287"/>
      <c r="X287"/>
      <c r="Y287"/>
      <c r="Z287"/>
      <c r="AA287"/>
      <c r="AB287"/>
      <c r="AC287" t="s">
        <v>225</v>
      </c>
      <c r="AD287"/>
      <c r="AE287" t="s">
        <v>42</v>
      </c>
      <c r="AF287" t="s">
        <v>424</v>
      </c>
      <c r="AG287" t="s">
        <v>1135</v>
      </c>
      <c r="AH287" t="s">
        <v>165</v>
      </c>
      <c r="AI287" t="s">
        <v>166</v>
      </c>
      <c r="AJ287" s="62">
        <v>45139</v>
      </c>
      <c r="AK287" s="62"/>
      <c r="AL287" t="s">
        <v>1076</v>
      </c>
      <c r="AM287" t="s">
        <v>1202</v>
      </c>
    </row>
    <row r="288" spans="1:39" x14ac:dyDescent="0.3">
      <c r="A288" s="1" t="str">
        <f>CONCATENATE(Opintojaksot[[#This Row],[Opintojaksokoodi]],Opintojaksot[[#This Row],[Kuvausten kieli]])</f>
        <v>MPHARM-013ruotsi</v>
      </c>
      <c r="B288">
        <v>1</v>
      </c>
      <c r="C288">
        <v>1</v>
      </c>
      <c r="D288">
        <v>1</v>
      </c>
      <c r="E288" t="s">
        <v>154</v>
      </c>
      <c r="F288" t="s">
        <v>1200</v>
      </c>
      <c r="G288"/>
      <c r="H288"/>
      <c r="I288"/>
      <c r="J288" t="s">
        <v>266</v>
      </c>
      <c r="K288" t="s">
        <v>266</v>
      </c>
      <c r="L288" t="s">
        <v>266</v>
      </c>
      <c r="M288" t="s">
        <v>1084</v>
      </c>
      <c r="N288" t="s">
        <v>159</v>
      </c>
      <c r="O288" t="s">
        <v>1085</v>
      </c>
      <c r="P288"/>
      <c r="Q288" t="s">
        <v>160</v>
      </c>
      <c r="R288">
        <v>1</v>
      </c>
      <c r="S288" t="s">
        <v>1176</v>
      </c>
      <c r="T288"/>
      <c r="U288"/>
      <c r="V288"/>
      <c r="W288"/>
      <c r="X288"/>
      <c r="Y288"/>
      <c r="Z288"/>
      <c r="AA288"/>
      <c r="AB288"/>
      <c r="AC288" t="s">
        <v>225</v>
      </c>
      <c r="AD288"/>
      <c r="AE288" t="s">
        <v>42</v>
      </c>
      <c r="AF288" t="s">
        <v>424</v>
      </c>
      <c r="AG288" t="s">
        <v>1135</v>
      </c>
      <c r="AH288" t="s">
        <v>170</v>
      </c>
      <c r="AI288" t="s">
        <v>166</v>
      </c>
      <c r="AJ288" s="62">
        <v>45139</v>
      </c>
      <c r="AK288" s="62"/>
      <c r="AL288" t="s">
        <v>1076</v>
      </c>
      <c r="AM288" t="s">
        <v>1202</v>
      </c>
    </row>
    <row r="289" spans="1:39" x14ac:dyDescent="0.3">
      <c r="A289" s="1" t="str">
        <f>CONCATENATE(Opintojaksot[[#This Row],[Opintojaksokoodi]],Opintojaksot[[#This Row],[Kuvausten kieli]])</f>
        <v>MPHARM-013englanti</v>
      </c>
      <c r="B289">
        <v>1</v>
      </c>
      <c r="C289">
        <v>1</v>
      </c>
      <c r="D289">
        <v>1</v>
      </c>
      <c r="E289" t="s">
        <v>154</v>
      </c>
      <c r="F289" t="s">
        <v>1200</v>
      </c>
      <c r="G289" t="s">
        <v>1201</v>
      </c>
      <c r="H289" t="s">
        <v>1203</v>
      </c>
      <c r="I289"/>
      <c r="J289" t="s">
        <v>266</v>
      </c>
      <c r="K289" t="s">
        <v>266</v>
      </c>
      <c r="L289" t="s">
        <v>266</v>
      </c>
      <c r="M289" t="s">
        <v>1084</v>
      </c>
      <c r="N289" t="s">
        <v>159</v>
      </c>
      <c r="O289" t="s">
        <v>1085</v>
      </c>
      <c r="P289"/>
      <c r="Q289" t="s">
        <v>160</v>
      </c>
      <c r="R289">
        <v>1</v>
      </c>
      <c r="S289" t="s">
        <v>1176</v>
      </c>
      <c r="T289"/>
      <c r="U289"/>
      <c r="V289"/>
      <c r="W289"/>
      <c r="X289" t="s">
        <v>1128</v>
      </c>
      <c r="Y289"/>
      <c r="Z289"/>
      <c r="AA289" t="s">
        <v>1204</v>
      </c>
      <c r="AB289" t="s">
        <v>1205</v>
      </c>
      <c r="AC289" t="s">
        <v>225</v>
      </c>
      <c r="AD289" t="s">
        <v>1206</v>
      </c>
      <c r="AE289" t="s">
        <v>42</v>
      </c>
      <c r="AF289" t="s">
        <v>424</v>
      </c>
      <c r="AG289" t="s">
        <v>1135</v>
      </c>
      <c r="AH289" t="s">
        <v>172</v>
      </c>
      <c r="AI289" t="s">
        <v>166</v>
      </c>
      <c r="AJ289" s="62">
        <v>45139</v>
      </c>
      <c r="AK289" s="62"/>
      <c r="AL289" t="s">
        <v>1076</v>
      </c>
      <c r="AM289" t="s">
        <v>1202</v>
      </c>
    </row>
    <row r="290" spans="1:39" x14ac:dyDescent="0.3">
      <c r="A290" s="1" t="str">
        <f>CONCATENATE(Opintojaksot[[#This Row],[Opintojaksokoodi]],Opintojaksot[[#This Row],[Kuvausten kieli]])</f>
        <v>MPHARM-014suomi</v>
      </c>
      <c r="B290">
        <v>1</v>
      </c>
      <c r="C290">
        <v>1</v>
      </c>
      <c r="D290">
        <v>1</v>
      </c>
      <c r="E290" t="s">
        <v>154</v>
      </c>
      <c r="F290" t="s">
        <v>1207</v>
      </c>
      <c r="G290" t="s">
        <v>1208</v>
      </c>
      <c r="H290"/>
      <c r="I290"/>
      <c r="J290" t="s">
        <v>266</v>
      </c>
      <c r="K290" t="s">
        <v>266</v>
      </c>
      <c r="L290" t="s">
        <v>266</v>
      </c>
      <c r="M290" t="s">
        <v>1084</v>
      </c>
      <c r="N290" t="s">
        <v>159</v>
      </c>
      <c r="O290" t="s">
        <v>1085</v>
      </c>
      <c r="P290"/>
      <c r="Q290" t="s">
        <v>160</v>
      </c>
      <c r="R290">
        <v>1</v>
      </c>
      <c r="S290" t="s">
        <v>1176</v>
      </c>
      <c r="T290"/>
      <c r="U290"/>
      <c r="V290"/>
      <c r="W290"/>
      <c r="X290"/>
      <c r="Y290"/>
      <c r="Z290"/>
      <c r="AA290"/>
      <c r="AB290"/>
      <c r="AC290" t="s">
        <v>225</v>
      </c>
      <c r="AD290"/>
      <c r="AE290" t="s">
        <v>42</v>
      </c>
      <c r="AF290" t="s">
        <v>424</v>
      </c>
      <c r="AG290" t="s">
        <v>1135</v>
      </c>
      <c r="AH290" t="s">
        <v>165</v>
      </c>
      <c r="AI290" t="s">
        <v>166</v>
      </c>
      <c r="AJ290" s="62">
        <v>45139</v>
      </c>
      <c r="AK290" s="62"/>
      <c r="AL290" t="s">
        <v>1076</v>
      </c>
      <c r="AM290" t="s">
        <v>1209</v>
      </c>
    </row>
    <row r="291" spans="1:39" x14ac:dyDescent="0.3">
      <c r="A291" s="1" t="str">
        <f>CONCATENATE(Opintojaksot[[#This Row],[Opintojaksokoodi]],Opintojaksot[[#This Row],[Kuvausten kieli]])</f>
        <v>MPHARM-014ruotsi</v>
      </c>
      <c r="B291">
        <v>1</v>
      </c>
      <c r="C291">
        <v>1</v>
      </c>
      <c r="D291">
        <v>1</v>
      </c>
      <c r="E291" t="s">
        <v>154</v>
      </c>
      <c r="F291" t="s">
        <v>1207</v>
      </c>
      <c r="G291"/>
      <c r="H291"/>
      <c r="I291"/>
      <c r="J291" t="s">
        <v>266</v>
      </c>
      <c r="K291" t="s">
        <v>266</v>
      </c>
      <c r="L291" t="s">
        <v>266</v>
      </c>
      <c r="M291" t="s">
        <v>1084</v>
      </c>
      <c r="N291" t="s">
        <v>159</v>
      </c>
      <c r="O291" t="s">
        <v>1085</v>
      </c>
      <c r="P291"/>
      <c r="Q291" t="s">
        <v>160</v>
      </c>
      <c r="R291">
        <v>1</v>
      </c>
      <c r="S291" t="s">
        <v>1176</v>
      </c>
      <c r="T291"/>
      <c r="U291"/>
      <c r="V291"/>
      <c r="W291"/>
      <c r="X291"/>
      <c r="Y291"/>
      <c r="Z291"/>
      <c r="AA291"/>
      <c r="AB291"/>
      <c r="AC291" t="s">
        <v>225</v>
      </c>
      <c r="AD291"/>
      <c r="AE291" t="s">
        <v>42</v>
      </c>
      <c r="AF291" t="s">
        <v>424</v>
      </c>
      <c r="AG291" t="s">
        <v>1135</v>
      </c>
      <c r="AH291" t="s">
        <v>170</v>
      </c>
      <c r="AI291" t="s">
        <v>166</v>
      </c>
      <c r="AJ291" s="62">
        <v>45139</v>
      </c>
      <c r="AK291" s="62"/>
      <c r="AL291" t="s">
        <v>1076</v>
      </c>
      <c r="AM291" t="s">
        <v>1209</v>
      </c>
    </row>
    <row r="292" spans="1:39" x14ac:dyDescent="0.3">
      <c r="A292" s="1" t="str">
        <f>CONCATENATE(Opintojaksot[[#This Row],[Opintojaksokoodi]],Opintojaksot[[#This Row],[Kuvausten kieli]])</f>
        <v>MPHARM-014englanti</v>
      </c>
      <c r="B292">
        <v>1</v>
      </c>
      <c r="C292">
        <v>1</v>
      </c>
      <c r="D292">
        <v>1</v>
      </c>
      <c r="E292" t="s">
        <v>154</v>
      </c>
      <c r="F292" t="s">
        <v>1207</v>
      </c>
      <c r="G292" t="s">
        <v>1208</v>
      </c>
      <c r="H292" t="s">
        <v>1210</v>
      </c>
      <c r="I292"/>
      <c r="J292" t="s">
        <v>266</v>
      </c>
      <c r="K292" t="s">
        <v>266</v>
      </c>
      <c r="L292" t="s">
        <v>266</v>
      </c>
      <c r="M292" t="s">
        <v>1084</v>
      </c>
      <c r="N292" t="s">
        <v>159</v>
      </c>
      <c r="O292" t="s">
        <v>1085</v>
      </c>
      <c r="P292"/>
      <c r="Q292" t="s">
        <v>160</v>
      </c>
      <c r="R292">
        <v>1</v>
      </c>
      <c r="S292" t="s">
        <v>1176</v>
      </c>
      <c r="T292"/>
      <c r="U292"/>
      <c r="V292"/>
      <c r="W292"/>
      <c r="X292" t="s">
        <v>1211</v>
      </c>
      <c r="Y292"/>
      <c r="Z292"/>
      <c r="AA292" t="s">
        <v>1212</v>
      </c>
      <c r="AB292" t="s">
        <v>1213</v>
      </c>
      <c r="AC292" t="s">
        <v>225</v>
      </c>
      <c r="AD292" t="s">
        <v>1214</v>
      </c>
      <c r="AE292" t="s">
        <v>42</v>
      </c>
      <c r="AF292" t="s">
        <v>424</v>
      </c>
      <c r="AG292" t="s">
        <v>1135</v>
      </c>
      <c r="AH292" t="s">
        <v>172</v>
      </c>
      <c r="AI292" t="s">
        <v>166</v>
      </c>
      <c r="AJ292" s="62">
        <v>45139</v>
      </c>
      <c r="AK292" s="62"/>
      <c r="AL292" t="s">
        <v>1076</v>
      </c>
      <c r="AM292" t="s">
        <v>1209</v>
      </c>
    </row>
    <row r="293" spans="1:39" x14ac:dyDescent="0.3">
      <c r="A293" s="1" t="str">
        <f>CONCATENATE(Opintojaksot[[#This Row],[Opintojaksokoodi]],Opintojaksot[[#This Row],[Kuvausten kieli]])</f>
        <v>MPHARM-015suomi</v>
      </c>
      <c r="B293">
        <v>1</v>
      </c>
      <c r="C293">
        <v>1</v>
      </c>
      <c r="D293">
        <v>1</v>
      </c>
      <c r="E293" t="s">
        <v>154</v>
      </c>
      <c r="F293" t="s">
        <v>1215</v>
      </c>
      <c r="G293" t="s">
        <v>1216</v>
      </c>
      <c r="H293"/>
      <c r="I293"/>
      <c r="J293" t="s">
        <v>266</v>
      </c>
      <c r="K293" t="s">
        <v>266</v>
      </c>
      <c r="L293" t="s">
        <v>266</v>
      </c>
      <c r="M293" t="s">
        <v>1084</v>
      </c>
      <c r="N293" t="s">
        <v>159</v>
      </c>
      <c r="O293" t="s">
        <v>1085</v>
      </c>
      <c r="P293"/>
      <c r="Q293" t="s">
        <v>160</v>
      </c>
      <c r="R293">
        <v>1</v>
      </c>
      <c r="S293" t="s">
        <v>1176</v>
      </c>
      <c r="T293"/>
      <c r="U293"/>
      <c r="V293"/>
      <c r="W293"/>
      <c r="X293"/>
      <c r="Y293"/>
      <c r="Z293"/>
      <c r="AA293"/>
      <c r="AB293"/>
      <c r="AC293" t="s">
        <v>225</v>
      </c>
      <c r="AD293"/>
      <c r="AE293" t="s">
        <v>42</v>
      </c>
      <c r="AF293" t="s">
        <v>424</v>
      </c>
      <c r="AG293" t="s">
        <v>1135</v>
      </c>
      <c r="AH293" t="s">
        <v>165</v>
      </c>
      <c r="AI293" t="s">
        <v>166</v>
      </c>
      <c r="AJ293" s="62">
        <v>45139</v>
      </c>
      <c r="AK293" s="62"/>
      <c r="AL293" t="s">
        <v>1076</v>
      </c>
      <c r="AM293" t="s">
        <v>1217</v>
      </c>
    </row>
    <row r="294" spans="1:39" x14ac:dyDescent="0.3">
      <c r="A294" s="1" t="str">
        <f>CONCATENATE(Opintojaksot[[#This Row],[Opintojaksokoodi]],Opintojaksot[[#This Row],[Kuvausten kieli]])</f>
        <v>MPHARM-015ruotsi</v>
      </c>
      <c r="B294">
        <v>1</v>
      </c>
      <c r="C294">
        <v>1</v>
      </c>
      <c r="D294">
        <v>1</v>
      </c>
      <c r="E294" t="s">
        <v>154</v>
      </c>
      <c r="F294" t="s">
        <v>1215</v>
      </c>
      <c r="G294"/>
      <c r="H294"/>
      <c r="I294"/>
      <c r="J294" t="s">
        <v>266</v>
      </c>
      <c r="K294" t="s">
        <v>266</v>
      </c>
      <c r="L294" t="s">
        <v>266</v>
      </c>
      <c r="M294" t="s">
        <v>1084</v>
      </c>
      <c r="N294" t="s">
        <v>159</v>
      </c>
      <c r="O294" t="s">
        <v>1085</v>
      </c>
      <c r="P294"/>
      <c r="Q294" t="s">
        <v>160</v>
      </c>
      <c r="R294">
        <v>1</v>
      </c>
      <c r="S294" t="s">
        <v>1176</v>
      </c>
      <c r="T294"/>
      <c r="U294"/>
      <c r="V294"/>
      <c r="W294"/>
      <c r="X294"/>
      <c r="Y294"/>
      <c r="Z294"/>
      <c r="AA294"/>
      <c r="AB294"/>
      <c r="AC294" t="s">
        <v>225</v>
      </c>
      <c r="AD294"/>
      <c r="AE294" t="s">
        <v>42</v>
      </c>
      <c r="AF294" t="s">
        <v>424</v>
      </c>
      <c r="AG294" t="s">
        <v>1135</v>
      </c>
      <c r="AH294" t="s">
        <v>170</v>
      </c>
      <c r="AI294" t="s">
        <v>166</v>
      </c>
      <c r="AJ294" s="62">
        <v>45139</v>
      </c>
      <c r="AK294" s="62"/>
      <c r="AL294" t="s">
        <v>1076</v>
      </c>
      <c r="AM294" t="s">
        <v>1217</v>
      </c>
    </row>
    <row r="295" spans="1:39" x14ac:dyDescent="0.3">
      <c r="A295" s="1" t="str">
        <f>CONCATENATE(Opintojaksot[[#This Row],[Opintojaksokoodi]],Opintojaksot[[#This Row],[Kuvausten kieli]])</f>
        <v>MPHARM-015englanti</v>
      </c>
      <c r="B295">
        <v>1</v>
      </c>
      <c r="C295">
        <v>1</v>
      </c>
      <c r="D295">
        <v>1</v>
      </c>
      <c r="E295" t="s">
        <v>154</v>
      </c>
      <c r="F295" t="s">
        <v>1215</v>
      </c>
      <c r="G295" t="s">
        <v>1216</v>
      </c>
      <c r="H295" t="s">
        <v>1218</v>
      </c>
      <c r="I295"/>
      <c r="J295" t="s">
        <v>266</v>
      </c>
      <c r="K295" t="s">
        <v>266</v>
      </c>
      <c r="L295" t="s">
        <v>266</v>
      </c>
      <c r="M295" t="s">
        <v>1084</v>
      </c>
      <c r="N295" t="s">
        <v>159</v>
      </c>
      <c r="O295" t="s">
        <v>1085</v>
      </c>
      <c r="P295"/>
      <c r="Q295" t="s">
        <v>160</v>
      </c>
      <c r="R295">
        <v>1</v>
      </c>
      <c r="S295" t="s">
        <v>1176</v>
      </c>
      <c r="T295"/>
      <c r="U295"/>
      <c r="V295"/>
      <c r="W295"/>
      <c r="X295" t="s">
        <v>1219</v>
      </c>
      <c r="Y295"/>
      <c r="Z295"/>
      <c r="AA295" t="s">
        <v>1220</v>
      </c>
      <c r="AB295" t="s">
        <v>1221</v>
      </c>
      <c r="AC295" t="s">
        <v>225</v>
      </c>
      <c r="AD295" t="s">
        <v>1222</v>
      </c>
      <c r="AE295" t="s">
        <v>42</v>
      </c>
      <c r="AF295" t="s">
        <v>424</v>
      </c>
      <c r="AG295" t="s">
        <v>1135</v>
      </c>
      <c r="AH295" t="s">
        <v>172</v>
      </c>
      <c r="AI295" t="s">
        <v>166</v>
      </c>
      <c r="AJ295" s="62">
        <v>45139</v>
      </c>
      <c r="AK295" s="62"/>
      <c r="AL295" t="s">
        <v>1076</v>
      </c>
      <c r="AM295" t="s">
        <v>1217</v>
      </c>
    </row>
    <row r="296" spans="1:39" x14ac:dyDescent="0.3">
      <c r="A296" s="1" t="str">
        <f>CONCATENATE(Opintojaksot[[#This Row],[Opintojaksokoodi]],Opintojaksot[[#This Row],[Kuvausten kieli]])</f>
        <v>MPHARM-016suomi</v>
      </c>
      <c r="B296">
        <v>1</v>
      </c>
      <c r="C296">
        <v>1</v>
      </c>
      <c r="D296">
        <v>1</v>
      </c>
      <c r="E296" t="s">
        <v>154</v>
      </c>
      <c r="F296" t="s">
        <v>1223</v>
      </c>
      <c r="G296" t="s">
        <v>1224</v>
      </c>
      <c r="H296"/>
      <c r="I296"/>
      <c r="J296" t="s">
        <v>220</v>
      </c>
      <c r="K296" t="s">
        <v>220</v>
      </c>
      <c r="L296" t="s">
        <v>220</v>
      </c>
      <c r="M296" t="s">
        <v>1084</v>
      </c>
      <c r="N296" t="s">
        <v>159</v>
      </c>
      <c r="O296" t="s">
        <v>1085</v>
      </c>
      <c r="P296"/>
      <c r="Q296" t="s">
        <v>160</v>
      </c>
      <c r="R296">
        <v>1</v>
      </c>
      <c r="S296" t="s">
        <v>1017</v>
      </c>
      <c r="T296"/>
      <c r="U296"/>
      <c r="V296"/>
      <c r="W296"/>
      <c r="X296"/>
      <c r="Y296"/>
      <c r="Z296"/>
      <c r="AA296"/>
      <c r="AB296"/>
      <c r="AC296" t="s">
        <v>162</v>
      </c>
      <c r="AD296"/>
      <c r="AE296" t="s">
        <v>42</v>
      </c>
      <c r="AF296" t="s">
        <v>163</v>
      </c>
      <c r="AG296" t="s">
        <v>195</v>
      </c>
      <c r="AH296" t="s">
        <v>165</v>
      </c>
      <c r="AI296" t="s">
        <v>166</v>
      </c>
      <c r="AJ296" s="62">
        <v>45139</v>
      </c>
      <c r="AK296" s="62"/>
      <c r="AL296" t="s">
        <v>1076</v>
      </c>
      <c r="AM296" t="s">
        <v>1225</v>
      </c>
    </row>
    <row r="297" spans="1:39" x14ac:dyDescent="0.3">
      <c r="A297" s="1" t="str">
        <f>CONCATENATE(Opintojaksot[[#This Row],[Opintojaksokoodi]],Opintojaksot[[#This Row],[Kuvausten kieli]])</f>
        <v>MPHARM-016ruotsi</v>
      </c>
      <c r="B297">
        <v>1</v>
      </c>
      <c r="C297">
        <v>1</v>
      </c>
      <c r="D297">
        <v>1</v>
      </c>
      <c r="E297" t="s">
        <v>154</v>
      </c>
      <c r="F297" t="s">
        <v>1223</v>
      </c>
      <c r="G297"/>
      <c r="H297"/>
      <c r="I297"/>
      <c r="J297" t="s">
        <v>220</v>
      </c>
      <c r="K297" t="s">
        <v>220</v>
      </c>
      <c r="L297" t="s">
        <v>220</v>
      </c>
      <c r="M297" t="s">
        <v>1084</v>
      </c>
      <c r="N297" t="s">
        <v>159</v>
      </c>
      <c r="O297" t="s">
        <v>1085</v>
      </c>
      <c r="P297"/>
      <c r="Q297" t="s">
        <v>160</v>
      </c>
      <c r="R297">
        <v>1</v>
      </c>
      <c r="S297" t="s">
        <v>1017</v>
      </c>
      <c r="T297"/>
      <c r="U297"/>
      <c r="V297"/>
      <c r="W297"/>
      <c r="X297"/>
      <c r="Y297"/>
      <c r="Z297"/>
      <c r="AA297"/>
      <c r="AB297"/>
      <c r="AC297" t="s">
        <v>162</v>
      </c>
      <c r="AD297"/>
      <c r="AE297" t="s">
        <v>42</v>
      </c>
      <c r="AF297" t="s">
        <v>163</v>
      </c>
      <c r="AG297" t="s">
        <v>195</v>
      </c>
      <c r="AH297" t="s">
        <v>170</v>
      </c>
      <c r="AI297" t="s">
        <v>166</v>
      </c>
      <c r="AJ297" s="62">
        <v>45139</v>
      </c>
      <c r="AK297" s="62"/>
      <c r="AL297" t="s">
        <v>1076</v>
      </c>
      <c r="AM297" t="s">
        <v>1225</v>
      </c>
    </row>
    <row r="298" spans="1:39" x14ac:dyDescent="0.3">
      <c r="A298" s="1" t="str">
        <f>CONCATENATE(Opintojaksot[[#This Row],[Opintojaksokoodi]],Opintojaksot[[#This Row],[Kuvausten kieli]])</f>
        <v>MPHARM-016englanti</v>
      </c>
      <c r="B298">
        <v>1</v>
      </c>
      <c r="C298">
        <v>1</v>
      </c>
      <c r="D298">
        <v>1</v>
      </c>
      <c r="E298" t="s">
        <v>154</v>
      </c>
      <c r="F298" t="s">
        <v>1223</v>
      </c>
      <c r="G298" t="s">
        <v>1224</v>
      </c>
      <c r="H298"/>
      <c r="I298"/>
      <c r="J298" t="s">
        <v>220</v>
      </c>
      <c r="K298" t="s">
        <v>220</v>
      </c>
      <c r="L298" t="s">
        <v>220</v>
      </c>
      <c r="M298" t="s">
        <v>1084</v>
      </c>
      <c r="N298" t="s">
        <v>159</v>
      </c>
      <c r="O298" t="s">
        <v>1085</v>
      </c>
      <c r="P298"/>
      <c r="Q298" t="s">
        <v>160</v>
      </c>
      <c r="R298">
        <v>1</v>
      </c>
      <c r="S298" t="s">
        <v>1017</v>
      </c>
      <c r="T298"/>
      <c r="U298"/>
      <c r="V298"/>
      <c r="W298"/>
      <c r="X298" t="s">
        <v>1226</v>
      </c>
      <c r="Y298"/>
      <c r="Z298"/>
      <c r="AA298" t="s">
        <v>1227</v>
      </c>
      <c r="AB298" t="s">
        <v>1228</v>
      </c>
      <c r="AC298" t="s">
        <v>162</v>
      </c>
      <c r="AD298" t="s">
        <v>1229</v>
      </c>
      <c r="AE298" t="s">
        <v>42</v>
      </c>
      <c r="AF298" t="s">
        <v>163</v>
      </c>
      <c r="AG298" t="s">
        <v>195</v>
      </c>
      <c r="AH298" t="s">
        <v>172</v>
      </c>
      <c r="AI298" t="s">
        <v>166</v>
      </c>
      <c r="AJ298" s="62">
        <v>45139</v>
      </c>
      <c r="AK298" s="62"/>
      <c r="AL298" t="s">
        <v>1076</v>
      </c>
      <c r="AM298" t="s">
        <v>1225</v>
      </c>
    </row>
    <row r="299" spans="1:39" x14ac:dyDescent="0.3">
      <c r="A299" s="1" t="str">
        <f>CONCATENATE(Opintojaksot[[#This Row],[Opintojaksokoodi]],Opintojaksot[[#This Row],[Kuvausten kieli]])</f>
        <v>MPHARM-018suomi</v>
      </c>
      <c r="B299">
        <v>1</v>
      </c>
      <c r="C299">
        <v>1</v>
      </c>
      <c r="D299">
        <v>1</v>
      </c>
      <c r="E299" t="s">
        <v>154</v>
      </c>
      <c r="F299" t="s">
        <v>1230</v>
      </c>
      <c r="G299" t="s">
        <v>1231</v>
      </c>
      <c r="H299"/>
      <c r="I299"/>
      <c r="J299" t="s">
        <v>205</v>
      </c>
      <c r="K299" t="s">
        <v>205</v>
      </c>
      <c r="L299" t="s">
        <v>205</v>
      </c>
      <c r="M299" t="s">
        <v>1084</v>
      </c>
      <c r="N299" t="s">
        <v>159</v>
      </c>
      <c r="O299" t="s">
        <v>1085</v>
      </c>
      <c r="P299"/>
      <c r="Q299" t="s">
        <v>160</v>
      </c>
      <c r="R299">
        <v>1</v>
      </c>
      <c r="S299" t="s">
        <v>1232</v>
      </c>
      <c r="T299"/>
      <c r="U299"/>
      <c r="V299"/>
      <c r="W299"/>
      <c r="X299"/>
      <c r="Y299"/>
      <c r="Z299"/>
      <c r="AA299"/>
      <c r="AB299"/>
      <c r="AC299" t="s">
        <v>225</v>
      </c>
      <c r="AD299"/>
      <c r="AE299" t="s">
        <v>42</v>
      </c>
      <c r="AF299" t="s">
        <v>163</v>
      </c>
      <c r="AG299" t="s">
        <v>164</v>
      </c>
      <c r="AH299" t="s">
        <v>165</v>
      </c>
      <c r="AI299" t="s">
        <v>166</v>
      </c>
      <c r="AJ299" s="62">
        <v>45139</v>
      </c>
      <c r="AK299" s="62"/>
      <c r="AL299" t="s">
        <v>1076</v>
      </c>
      <c r="AM299" t="s">
        <v>1233</v>
      </c>
    </row>
    <row r="300" spans="1:39" x14ac:dyDescent="0.3">
      <c r="A300" s="1" t="str">
        <f>CONCATENATE(Opintojaksot[[#This Row],[Opintojaksokoodi]],Opintojaksot[[#This Row],[Kuvausten kieli]])</f>
        <v>MPHARM-018ruotsi</v>
      </c>
      <c r="B300">
        <v>1</v>
      </c>
      <c r="C300">
        <v>1</v>
      </c>
      <c r="D300">
        <v>1</v>
      </c>
      <c r="E300" t="s">
        <v>154</v>
      </c>
      <c r="F300" t="s">
        <v>1230</v>
      </c>
      <c r="G300"/>
      <c r="H300"/>
      <c r="I300"/>
      <c r="J300" t="s">
        <v>205</v>
      </c>
      <c r="K300" t="s">
        <v>205</v>
      </c>
      <c r="L300" t="s">
        <v>205</v>
      </c>
      <c r="M300" t="s">
        <v>1084</v>
      </c>
      <c r="N300" t="s">
        <v>159</v>
      </c>
      <c r="O300" t="s">
        <v>1085</v>
      </c>
      <c r="P300"/>
      <c r="Q300" t="s">
        <v>160</v>
      </c>
      <c r="R300">
        <v>1</v>
      </c>
      <c r="S300" t="s">
        <v>1232</v>
      </c>
      <c r="T300"/>
      <c r="U300"/>
      <c r="V300"/>
      <c r="W300"/>
      <c r="X300"/>
      <c r="Y300"/>
      <c r="Z300"/>
      <c r="AA300"/>
      <c r="AB300"/>
      <c r="AC300" t="s">
        <v>225</v>
      </c>
      <c r="AD300"/>
      <c r="AE300" t="s">
        <v>42</v>
      </c>
      <c r="AF300" t="s">
        <v>163</v>
      </c>
      <c r="AG300" t="s">
        <v>164</v>
      </c>
      <c r="AH300" t="s">
        <v>170</v>
      </c>
      <c r="AI300" t="s">
        <v>166</v>
      </c>
      <c r="AJ300" s="62">
        <v>45139</v>
      </c>
      <c r="AK300" s="62"/>
      <c r="AL300" t="s">
        <v>1076</v>
      </c>
      <c r="AM300" t="s">
        <v>1233</v>
      </c>
    </row>
    <row r="301" spans="1:39" x14ac:dyDescent="0.3">
      <c r="A301" s="1" t="str">
        <f>CONCATENATE(Opintojaksot[[#This Row],[Opintojaksokoodi]],Opintojaksot[[#This Row],[Kuvausten kieli]])</f>
        <v>MPHARM-018englanti</v>
      </c>
      <c r="B301">
        <v>1</v>
      </c>
      <c r="C301">
        <v>1</v>
      </c>
      <c r="D301">
        <v>1</v>
      </c>
      <c r="E301" t="s">
        <v>154</v>
      </c>
      <c r="F301" t="s">
        <v>1230</v>
      </c>
      <c r="G301" t="s">
        <v>1231</v>
      </c>
      <c r="H301" t="s">
        <v>1234</v>
      </c>
      <c r="I301"/>
      <c r="J301" t="s">
        <v>205</v>
      </c>
      <c r="K301" t="s">
        <v>205</v>
      </c>
      <c r="L301" t="s">
        <v>205</v>
      </c>
      <c r="M301" t="s">
        <v>1084</v>
      </c>
      <c r="N301" t="s">
        <v>159</v>
      </c>
      <c r="O301" t="s">
        <v>1085</v>
      </c>
      <c r="P301"/>
      <c r="Q301" t="s">
        <v>160</v>
      </c>
      <c r="R301">
        <v>1</v>
      </c>
      <c r="S301" t="s">
        <v>1232</v>
      </c>
      <c r="T301"/>
      <c r="U301"/>
      <c r="V301"/>
      <c r="W301"/>
      <c r="X301" t="s">
        <v>1235</v>
      </c>
      <c r="Y301"/>
      <c r="Z301"/>
      <c r="AA301" t="s">
        <v>1236</v>
      </c>
      <c r="AB301" t="s">
        <v>1237</v>
      </c>
      <c r="AC301" t="s">
        <v>225</v>
      </c>
      <c r="AD301" t="s">
        <v>1238</v>
      </c>
      <c r="AE301" t="s">
        <v>42</v>
      </c>
      <c r="AF301" t="s">
        <v>163</v>
      </c>
      <c r="AG301" t="s">
        <v>164</v>
      </c>
      <c r="AH301" t="s">
        <v>172</v>
      </c>
      <c r="AI301" t="s">
        <v>166</v>
      </c>
      <c r="AJ301" s="62">
        <v>45139</v>
      </c>
      <c r="AK301" s="62"/>
      <c r="AL301" t="s">
        <v>1076</v>
      </c>
      <c r="AM301" t="s">
        <v>1233</v>
      </c>
    </row>
    <row r="302" spans="1:39" x14ac:dyDescent="0.3">
      <c r="A302" s="1" t="str">
        <f>CONCATENATE(Opintojaksot[[#This Row],[Opintojaksokoodi]],Opintojaksot[[#This Row],[Kuvausten kieli]])</f>
        <v>PROV-000suomi</v>
      </c>
      <c r="B302">
        <v>1</v>
      </c>
      <c r="C302">
        <v>1</v>
      </c>
      <c r="D302">
        <v>1</v>
      </c>
      <c r="E302" t="s">
        <v>154</v>
      </c>
      <c r="F302" t="s">
        <v>1239</v>
      </c>
      <c r="G302" t="s">
        <v>1240</v>
      </c>
      <c r="H302"/>
      <c r="I302"/>
      <c r="J302" t="s">
        <v>205</v>
      </c>
      <c r="K302" t="s">
        <v>1241</v>
      </c>
      <c r="L302" t="s">
        <v>1242</v>
      </c>
      <c r="M302" t="s">
        <v>1243</v>
      </c>
      <c r="N302" t="s">
        <v>159</v>
      </c>
      <c r="O302" t="s">
        <v>1243</v>
      </c>
      <c r="P302"/>
      <c r="Q302" t="s">
        <v>160</v>
      </c>
      <c r="R302">
        <v>1</v>
      </c>
      <c r="S302"/>
      <c r="T302"/>
      <c r="U302"/>
      <c r="V302"/>
      <c r="W302"/>
      <c r="X302"/>
      <c r="Y302"/>
      <c r="Z302"/>
      <c r="AA302"/>
      <c r="AB302"/>
      <c r="AC302" t="s">
        <v>162</v>
      </c>
      <c r="AD302"/>
      <c r="AE302" t="s">
        <v>42</v>
      </c>
      <c r="AF302" t="s">
        <v>163</v>
      </c>
      <c r="AG302" t="s">
        <v>164</v>
      </c>
      <c r="AH302" t="s">
        <v>165</v>
      </c>
      <c r="AI302" t="s">
        <v>166</v>
      </c>
      <c r="AJ302" s="62">
        <v>45139</v>
      </c>
      <c r="AK302" s="62"/>
      <c r="AL302" t="s">
        <v>167</v>
      </c>
      <c r="AM302" t="s">
        <v>1244</v>
      </c>
    </row>
    <row r="303" spans="1:39" x14ac:dyDescent="0.3">
      <c r="A303" s="1" t="str">
        <f>CONCATENATE(Opintojaksot[[#This Row],[Opintojaksokoodi]],Opintojaksot[[#This Row],[Kuvausten kieli]])</f>
        <v>PROV-000ruotsi</v>
      </c>
      <c r="B303">
        <v>1</v>
      </c>
      <c r="C303">
        <v>1</v>
      </c>
      <c r="D303">
        <v>1</v>
      </c>
      <c r="E303" t="s">
        <v>154</v>
      </c>
      <c r="F303" t="s">
        <v>1239</v>
      </c>
      <c r="G303" t="s">
        <v>1240</v>
      </c>
      <c r="H303"/>
      <c r="I303"/>
      <c r="J303" t="s">
        <v>205</v>
      </c>
      <c r="K303" t="s">
        <v>1241</v>
      </c>
      <c r="L303" t="s">
        <v>1242</v>
      </c>
      <c r="M303" t="s">
        <v>1243</v>
      </c>
      <c r="N303" t="s">
        <v>159</v>
      </c>
      <c r="O303" t="s">
        <v>1243</v>
      </c>
      <c r="P303"/>
      <c r="Q303" t="s">
        <v>160</v>
      </c>
      <c r="R303">
        <v>1</v>
      </c>
      <c r="S303"/>
      <c r="T303"/>
      <c r="U303"/>
      <c r="V303"/>
      <c r="W303"/>
      <c r="X303"/>
      <c r="Y303"/>
      <c r="Z303"/>
      <c r="AA303"/>
      <c r="AB303"/>
      <c r="AC303" t="s">
        <v>162</v>
      </c>
      <c r="AD303"/>
      <c r="AE303" t="s">
        <v>42</v>
      </c>
      <c r="AF303" t="s">
        <v>163</v>
      </c>
      <c r="AG303" t="s">
        <v>164</v>
      </c>
      <c r="AH303" t="s">
        <v>170</v>
      </c>
      <c r="AI303" t="s">
        <v>166</v>
      </c>
      <c r="AJ303" s="62">
        <v>45139</v>
      </c>
      <c r="AK303" s="62"/>
      <c r="AL303" t="s">
        <v>167</v>
      </c>
      <c r="AM303" t="s">
        <v>1244</v>
      </c>
    </row>
    <row r="304" spans="1:39" x14ac:dyDescent="0.3">
      <c r="A304" s="1" t="str">
        <f>CONCATENATE(Opintojaksot[[#This Row],[Opintojaksokoodi]],Opintojaksot[[#This Row],[Kuvausten kieli]])</f>
        <v>PROV-000englanti</v>
      </c>
      <c r="B304">
        <v>1</v>
      </c>
      <c r="C304">
        <v>1</v>
      </c>
      <c r="D304">
        <v>1</v>
      </c>
      <c r="E304" t="s">
        <v>154</v>
      </c>
      <c r="F304" t="s">
        <v>1239</v>
      </c>
      <c r="G304" t="s">
        <v>1240</v>
      </c>
      <c r="H304"/>
      <c r="I304"/>
      <c r="J304" t="s">
        <v>205</v>
      </c>
      <c r="K304" t="s">
        <v>1241</v>
      </c>
      <c r="L304" t="s">
        <v>1242</v>
      </c>
      <c r="M304" t="s">
        <v>1243</v>
      </c>
      <c r="N304" t="s">
        <v>159</v>
      </c>
      <c r="O304" t="s">
        <v>1243</v>
      </c>
      <c r="P304"/>
      <c r="Q304" t="s">
        <v>160</v>
      </c>
      <c r="R304">
        <v>1</v>
      </c>
      <c r="S304"/>
      <c r="T304"/>
      <c r="U304"/>
      <c r="V304"/>
      <c r="W304"/>
      <c r="X304"/>
      <c r="Y304"/>
      <c r="Z304"/>
      <c r="AA304"/>
      <c r="AB304" t="s">
        <v>1245</v>
      </c>
      <c r="AC304" t="s">
        <v>162</v>
      </c>
      <c r="AD304" t="s">
        <v>1246</v>
      </c>
      <c r="AE304" t="s">
        <v>42</v>
      </c>
      <c r="AF304" t="s">
        <v>163</v>
      </c>
      <c r="AG304" t="s">
        <v>164</v>
      </c>
      <c r="AH304" t="s">
        <v>172</v>
      </c>
      <c r="AI304" t="s">
        <v>166</v>
      </c>
      <c r="AJ304" s="62">
        <v>45139</v>
      </c>
      <c r="AK304" s="62"/>
      <c r="AL304" t="s">
        <v>167</v>
      </c>
      <c r="AM304" t="s">
        <v>1244</v>
      </c>
    </row>
    <row r="305" spans="1:39" x14ac:dyDescent="0.3">
      <c r="A305" s="1" t="str">
        <f>CONCATENATE(Opintojaksot[[#This Row],[Opintojaksokoodi]],Opintojaksot[[#This Row],[Kuvausten kieli]])</f>
        <v>PROV-000Asuomi</v>
      </c>
      <c r="B305">
        <v>1</v>
      </c>
      <c r="C305">
        <v>1</v>
      </c>
      <c r="D305">
        <v>1</v>
      </c>
      <c r="E305" t="s">
        <v>154</v>
      </c>
      <c r="F305" t="s">
        <v>1247</v>
      </c>
      <c r="G305" t="s">
        <v>1240</v>
      </c>
      <c r="H305"/>
      <c r="I305"/>
      <c r="J305" t="s">
        <v>205</v>
      </c>
      <c r="K305" t="s">
        <v>1241</v>
      </c>
      <c r="L305" t="s">
        <v>1242</v>
      </c>
      <c r="M305" t="s">
        <v>1243</v>
      </c>
      <c r="N305" t="s">
        <v>159</v>
      </c>
      <c r="O305" t="s">
        <v>1243</v>
      </c>
      <c r="P305"/>
      <c r="Q305" t="s">
        <v>160</v>
      </c>
      <c r="R305">
        <v>1</v>
      </c>
      <c r="S305"/>
      <c r="T305"/>
      <c r="U305"/>
      <c r="V305"/>
      <c r="W305"/>
      <c r="X305"/>
      <c r="Y305"/>
      <c r="Z305"/>
      <c r="AA305"/>
      <c r="AB305"/>
      <c r="AC305" t="s">
        <v>225</v>
      </c>
      <c r="AD305" t="s">
        <v>1248</v>
      </c>
      <c r="AE305" t="s">
        <v>42</v>
      </c>
      <c r="AF305" t="s">
        <v>163</v>
      </c>
      <c r="AG305" t="s">
        <v>164</v>
      </c>
      <c r="AH305" t="s">
        <v>165</v>
      </c>
      <c r="AI305" t="s">
        <v>166</v>
      </c>
      <c r="AJ305" s="62">
        <v>44409</v>
      </c>
      <c r="AK305" s="62">
        <v>46234</v>
      </c>
      <c r="AL305" t="s">
        <v>167</v>
      </c>
      <c r="AM305" t="s">
        <v>1249</v>
      </c>
    </row>
    <row r="306" spans="1:39" x14ac:dyDescent="0.3">
      <c r="A306" s="1" t="str">
        <f>CONCATENATE(Opintojaksot[[#This Row],[Opintojaksokoodi]],Opintojaksot[[#This Row],[Kuvausten kieli]])</f>
        <v>PROV-000Aruotsi</v>
      </c>
      <c r="B306">
        <v>1</v>
      </c>
      <c r="C306">
        <v>1</v>
      </c>
      <c r="D306">
        <v>1</v>
      </c>
      <c r="E306" t="s">
        <v>154</v>
      </c>
      <c r="F306" t="s">
        <v>1247</v>
      </c>
      <c r="G306" t="s">
        <v>1240</v>
      </c>
      <c r="H306"/>
      <c r="I306"/>
      <c r="J306" t="s">
        <v>205</v>
      </c>
      <c r="K306" t="s">
        <v>1241</v>
      </c>
      <c r="L306" t="s">
        <v>1242</v>
      </c>
      <c r="M306" t="s">
        <v>1243</v>
      </c>
      <c r="N306" t="s">
        <v>159</v>
      </c>
      <c r="O306" t="s">
        <v>1243</v>
      </c>
      <c r="P306"/>
      <c r="Q306" t="s">
        <v>160</v>
      </c>
      <c r="R306">
        <v>1</v>
      </c>
      <c r="S306"/>
      <c r="T306"/>
      <c r="U306"/>
      <c r="V306"/>
      <c r="W306"/>
      <c r="X306"/>
      <c r="Y306"/>
      <c r="Z306"/>
      <c r="AA306"/>
      <c r="AB306"/>
      <c r="AC306" t="s">
        <v>225</v>
      </c>
      <c r="AD306"/>
      <c r="AE306" t="s">
        <v>42</v>
      </c>
      <c r="AF306" t="s">
        <v>163</v>
      </c>
      <c r="AG306" t="s">
        <v>164</v>
      </c>
      <c r="AH306" t="s">
        <v>170</v>
      </c>
      <c r="AI306" t="s">
        <v>166</v>
      </c>
      <c r="AJ306" s="62">
        <v>44409</v>
      </c>
      <c r="AK306" s="62">
        <v>46234</v>
      </c>
      <c r="AL306" t="s">
        <v>167</v>
      </c>
      <c r="AM306" t="s">
        <v>1249</v>
      </c>
    </row>
    <row r="307" spans="1:39" x14ac:dyDescent="0.3">
      <c r="A307" s="1" t="str">
        <f>CONCATENATE(Opintojaksot[[#This Row],[Opintojaksokoodi]],Opintojaksot[[#This Row],[Kuvausten kieli]])</f>
        <v>PROV-000Aenglanti</v>
      </c>
      <c r="B307">
        <v>1</v>
      </c>
      <c r="C307">
        <v>1</v>
      </c>
      <c r="D307">
        <v>1</v>
      </c>
      <c r="E307" t="s">
        <v>154</v>
      </c>
      <c r="F307" t="s">
        <v>1247</v>
      </c>
      <c r="G307" t="s">
        <v>1240</v>
      </c>
      <c r="H307"/>
      <c r="I307"/>
      <c r="J307" t="s">
        <v>205</v>
      </c>
      <c r="K307" t="s">
        <v>1241</v>
      </c>
      <c r="L307" t="s">
        <v>1242</v>
      </c>
      <c r="M307" t="s">
        <v>1243</v>
      </c>
      <c r="N307" t="s">
        <v>159</v>
      </c>
      <c r="O307" t="s">
        <v>1243</v>
      </c>
      <c r="P307"/>
      <c r="Q307" t="s">
        <v>160</v>
      </c>
      <c r="R307">
        <v>1</v>
      </c>
      <c r="S307"/>
      <c r="T307"/>
      <c r="U307"/>
      <c r="V307"/>
      <c r="W307"/>
      <c r="X307"/>
      <c r="Y307"/>
      <c r="Z307"/>
      <c r="AA307"/>
      <c r="AB307"/>
      <c r="AC307" t="s">
        <v>225</v>
      </c>
      <c r="AD307"/>
      <c r="AE307" t="s">
        <v>42</v>
      </c>
      <c r="AF307" t="s">
        <v>163</v>
      </c>
      <c r="AG307" t="s">
        <v>164</v>
      </c>
      <c r="AH307" t="s">
        <v>172</v>
      </c>
      <c r="AI307" t="s">
        <v>166</v>
      </c>
      <c r="AJ307" s="62">
        <v>44409</v>
      </c>
      <c r="AK307" s="62">
        <v>46234</v>
      </c>
      <c r="AL307" t="s">
        <v>167</v>
      </c>
      <c r="AM307" t="s">
        <v>1249</v>
      </c>
    </row>
    <row r="308" spans="1:39" x14ac:dyDescent="0.3">
      <c r="A308" s="1" t="str">
        <f>CONCATENATE(Opintojaksot[[#This Row],[Opintojaksokoodi]],Opintojaksot[[#This Row],[Kuvausten kieli]])</f>
        <v>PROV-002Asuomi</v>
      </c>
      <c r="B308">
        <v>1</v>
      </c>
      <c r="C308">
        <v>1</v>
      </c>
      <c r="D308">
        <v>1</v>
      </c>
      <c r="E308" t="s">
        <v>154</v>
      </c>
      <c r="F308" t="s">
        <v>1250</v>
      </c>
      <c r="G308" t="s">
        <v>1251</v>
      </c>
      <c r="H308" t="s">
        <v>1252</v>
      </c>
      <c r="I308"/>
      <c r="J308" t="s">
        <v>1134</v>
      </c>
      <c r="K308" t="s">
        <v>1134</v>
      </c>
      <c r="L308" t="s">
        <v>1134</v>
      </c>
      <c r="M308" t="s">
        <v>1243</v>
      </c>
      <c r="N308" t="s">
        <v>159</v>
      </c>
      <c r="O308" t="s">
        <v>1243</v>
      </c>
      <c r="P308"/>
      <c r="Q308" t="s">
        <v>160</v>
      </c>
      <c r="R308">
        <v>1</v>
      </c>
      <c r="S308" t="s">
        <v>1110</v>
      </c>
      <c r="T308"/>
      <c r="U308"/>
      <c r="V308"/>
      <c r="W308"/>
      <c r="X308" t="s">
        <v>1253</v>
      </c>
      <c r="Y308"/>
      <c r="Z308"/>
      <c r="AA308" t="s">
        <v>1254</v>
      </c>
      <c r="AB308" t="s">
        <v>1255</v>
      </c>
      <c r="AC308" t="s">
        <v>162</v>
      </c>
      <c r="AD308" t="s">
        <v>1256</v>
      </c>
      <c r="AE308" t="s">
        <v>26</v>
      </c>
      <c r="AF308" t="s">
        <v>194</v>
      </c>
      <c r="AG308" t="s">
        <v>1135</v>
      </c>
      <c r="AH308" t="s">
        <v>165</v>
      </c>
      <c r="AI308" t="s">
        <v>166</v>
      </c>
      <c r="AJ308" s="62">
        <v>45139</v>
      </c>
      <c r="AK308" s="62"/>
      <c r="AL308" t="s">
        <v>167</v>
      </c>
      <c r="AM308" t="s">
        <v>1257</v>
      </c>
    </row>
    <row r="309" spans="1:39" x14ac:dyDescent="0.3">
      <c r="A309" s="1" t="str">
        <f>CONCATENATE(Opintojaksot[[#This Row],[Opintojaksokoodi]],Opintojaksot[[#This Row],[Kuvausten kieli]])</f>
        <v>PROV-002Aruotsi</v>
      </c>
      <c r="B309">
        <v>1</v>
      </c>
      <c r="C309">
        <v>1</v>
      </c>
      <c r="D309">
        <v>1</v>
      </c>
      <c r="E309" t="s">
        <v>154</v>
      </c>
      <c r="F309" t="s">
        <v>1250</v>
      </c>
      <c r="G309" t="s">
        <v>1258</v>
      </c>
      <c r="H309"/>
      <c r="I309"/>
      <c r="J309" t="s">
        <v>1134</v>
      </c>
      <c r="K309" t="s">
        <v>1134</v>
      </c>
      <c r="L309" t="s">
        <v>1134</v>
      </c>
      <c r="M309" t="s">
        <v>1243</v>
      </c>
      <c r="N309" t="s">
        <v>159</v>
      </c>
      <c r="O309" t="s">
        <v>1243</v>
      </c>
      <c r="P309"/>
      <c r="Q309" t="s">
        <v>160</v>
      </c>
      <c r="R309">
        <v>1</v>
      </c>
      <c r="S309" t="s">
        <v>1110</v>
      </c>
      <c r="T309"/>
      <c r="U309"/>
      <c r="V309"/>
      <c r="W309"/>
      <c r="X309"/>
      <c r="Y309"/>
      <c r="Z309"/>
      <c r="AA309"/>
      <c r="AB309"/>
      <c r="AC309" t="s">
        <v>162</v>
      </c>
      <c r="AD309"/>
      <c r="AE309" t="s">
        <v>26</v>
      </c>
      <c r="AF309" t="s">
        <v>194</v>
      </c>
      <c r="AG309" t="s">
        <v>1135</v>
      </c>
      <c r="AH309" t="s">
        <v>170</v>
      </c>
      <c r="AI309" t="s">
        <v>166</v>
      </c>
      <c r="AJ309" s="62">
        <v>45139</v>
      </c>
      <c r="AK309" s="62"/>
      <c r="AL309" t="s">
        <v>167</v>
      </c>
      <c r="AM309" t="s">
        <v>1257</v>
      </c>
    </row>
    <row r="310" spans="1:39" x14ac:dyDescent="0.3">
      <c r="A310" s="1" t="str">
        <f>CONCATENATE(Opintojaksot[[#This Row],[Opintojaksokoodi]],Opintojaksot[[#This Row],[Kuvausten kieli]])</f>
        <v>PROV-002Aenglanti</v>
      </c>
      <c r="B310">
        <v>1</v>
      </c>
      <c r="C310">
        <v>1</v>
      </c>
      <c r="D310">
        <v>1</v>
      </c>
      <c r="E310" t="s">
        <v>154</v>
      </c>
      <c r="F310" t="s">
        <v>1250</v>
      </c>
      <c r="G310" t="s">
        <v>1133</v>
      </c>
      <c r="H310"/>
      <c r="I310"/>
      <c r="J310" t="s">
        <v>1134</v>
      </c>
      <c r="K310" t="s">
        <v>1134</v>
      </c>
      <c r="L310" t="s">
        <v>1134</v>
      </c>
      <c r="M310" t="s">
        <v>1243</v>
      </c>
      <c r="N310" t="s">
        <v>159</v>
      </c>
      <c r="O310" t="s">
        <v>1243</v>
      </c>
      <c r="P310"/>
      <c r="Q310" t="s">
        <v>160</v>
      </c>
      <c r="R310">
        <v>1</v>
      </c>
      <c r="S310" t="s">
        <v>1110</v>
      </c>
      <c r="T310"/>
      <c r="U310"/>
      <c r="V310"/>
      <c r="W310"/>
      <c r="X310"/>
      <c r="Y310"/>
      <c r="Z310"/>
      <c r="AA310"/>
      <c r="AB310"/>
      <c r="AC310" t="s">
        <v>162</v>
      </c>
      <c r="AD310"/>
      <c r="AE310" t="s">
        <v>26</v>
      </c>
      <c r="AF310" t="s">
        <v>194</v>
      </c>
      <c r="AG310" t="s">
        <v>1135</v>
      </c>
      <c r="AH310" t="s">
        <v>172</v>
      </c>
      <c r="AI310" t="s">
        <v>166</v>
      </c>
      <c r="AJ310" s="62">
        <v>45139</v>
      </c>
      <c r="AK310" s="62"/>
      <c r="AL310" t="s">
        <v>167</v>
      </c>
      <c r="AM310" t="s">
        <v>1257</v>
      </c>
    </row>
    <row r="311" spans="1:39" x14ac:dyDescent="0.3">
      <c r="A311" s="1" t="str">
        <f>CONCATENATE(Opintojaksot[[#This Row],[Opintojaksokoodi]],Opintojaksot[[#This Row],[Kuvausten kieli]])</f>
        <v>PROV-002Bsuomi</v>
      </c>
      <c r="B311">
        <v>1</v>
      </c>
      <c r="C311">
        <v>1</v>
      </c>
      <c r="D311">
        <v>1</v>
      </c>
      <c r="E311" t="s">
        <v>154</v>
      </c>
      <c r="F311" t="s">
        <v>1259</v>
      </c>
      <c r="G311" t="s">
        <v>1260</v>
      </c>
      <c r="H311"/>
      <c r="I311"/>
      <c r="J311" t="s">
        <v>220</v>
      </c>
      <c r="K311" t="s">
        <v>220</v>
      </c>
      <c r="L311" t="s">
        <v>220</v>
      </c>
      <c r="M311" t="s">
        <v>1243</v>
      </c>
      <c r="N311" t="s">
        <v>159</v>
      </c>
      <c r="O311" t="s">
        <v>1243</v>
      </c>
      <c r="P311"/>
      <c r="Q311" t="s">
        <v>160</v>
      </c>
      <c r="R311">
        <v>1</v>
      </c>
      <c r="S311" t="s">
        <v>1110</v>
      </c>
      <c r="T311"/>
      <c r="U311"/>
      <c r="V311"/>
      <c r="W311"/>
      <c r="X311"/>
      <c r="Y311"/>
      <c r="Z311"/>
      <c r="AA311" t="s">
        <v>1261</v>
      </c>
      <c r="AB311" t="s">
        <v>1262</v>
      </c>
      <c r="AC311" t="s">
        <v>162</v>
      </c>
      <c r="AD311" t="s">
        <v>1263</v>
      </c>
      <c r="AE311" t="s">
        <v>26</v>
      </c>
      <c r="AF311" t="s">
        <v>163</v>
      </c>
      <c r="AG311" t="s">
        <v>1135</v>
      </c>
      <c r="AH311" t="s">
        <v>165</v>
      </c>
      <c r="AI311" t="s">
        <v>166</v>
      </c>
      <c r="AJ311" s="62">
        <v>45139</v>
      </c>
      <c r="AK311" s="62"/>
      <c r="AL311" t="s">
        <v>167</v>
      </c>
      <c r="AM311" t="s">
        <v>1264</v>
      </c>
    </row>
    <row r="312" spans="1:39" x14ac:dyDescent="0.3">
      <c r="A312" s="1" t="str">
        <f>CONCATENATE(Opintojaksot[[#This Row],[Opintojaksokoodi]],Opintojaksot[[#This Row],[Kuvausten kieli]])</f>
        <v>PROV-002Bruotsi</v>
      </c>
      <c r="B312">
        <v>1</v>
      </c>
      <c r="C312">
        <v>1</v>
      </c>
      <c r="D312">
        <v>1</v>
      </c>
      <c r="E312" t="s">
        <v>154</v>
      </c>
      <c r="F312" t="s">
        <v>1259</v>
      </c>
      <c r="G312" t="s">
        <v>1265</v>
      </c>
      <c r="H312"/>
      <c r="I312"/>
      <c r="J312" t="s">
        <v>220</v>
      </c>
      <c r="K312" t="s">
        <v>220</v>
      </c>
      <c r="L312" t="s">
        <v>220</v>
      </c>
      <c r="M312" t="s">
        <v>1243</v>
      </c>
      <c r="N312" t="s">
        <v>159</v>
      </c>
      <c r="O312" t="s">
        <v>1243</v>
      </c>
      <c r="P312"/>
      <c r="Q312" t="s">
        <v>160</v>
      </c>
      <c r="R312">
        <v>1</v>
      </c>
      <c r="S312" t="s">
        <v>1110</v>
      </c>
      <c r="T312"/>
      <c r="U312"/>
      <c r="V312"/>
      <c r="W312"/>
      <c r="X312"/>
      <c r="Y312"/>
      <c r="Z312"/>
      <c r="AA312"/>
      <c r="AB312"/>
      <c r="AC312" t="s">
        <v>162</v>
      </c>
      <c r="AD312"/>
      <c r="AE312" t="s">
        <v>26</v>
      </c>
      <c r="AF312" t="s">
        <v>163</v>
      </c>
      <c r="AG312" t="s">
        <v>1135</v>
      </c>
      <c r="AH312" t="s">
        <v>170</v>
      </c>
      <c r="AI312" t="s">
        <v>166</v>
      </c>
      <c r="AJ312" s="62">
        <v>45139</v>
      </c>
      <c r="AK312" s="62"/>
      <c r="AL312" t="s">
        <v>167</v>
      </c>
      <c r="AM312" t="s">
        <v>1264</v>
      </c>
    </row>
    <row r="313" spans="1:39" x14ac:dyDescent="0.3">
      <c r="A313" s="1" t="str">
        <f>CONCATENATE(Opintojaksot[[#This Row],[Opintojaksokoodi]],Opintojaksot[[#This Row],[Kuvausten kieli]])</f>
        <v>PROV-002Benglanti</v>
      </c>
      <c r="B313">
        <v>1</v>
      </c>
      <c r="C313">
        <v>1</v>
      </c>
      <c r="D313">
        <v>1</v>
      </c>
      <c r="E313" t="s">
        <v>154</v>
      </c>
      <c r="F313" t="s">
        <v>1259</v>
      </c>
      <c r="G313" t="s">
        <v>1266</v>
      </c>
      <c r="H313"/>
      <c r="I313"/>
      <c r="J313" t="s">
        <v>220</v>
      </c>
      <c r="K313" t="s">
        <v>220</v>
      </c>
      <c r="L313" t="s">
        <v>220</v>
      </c>
      <c r="M313" t="s">
        <v>1243</v>
      </c>
      <c r="N313" t="s">
        <v>159</v>
      </c>
      <c r="O313" t="s">
        <v>1243</v>
      </c>
      <c r="P313"/>
      <c r="Q313" t="s">
        <v>160</v>
      </c>
      <c r="R313">
        <v>1</v>
      </c>
      <c r="S313" t="s">
        <v>1110</v>
      </c>
      <c r="T313"/>
      <c r="U313"/>
      <c r="V313"/>
      <c r="W313"/>
      <c r="X313"/>
      <c r="Y313"/>
      <c r="Z313"/>
      <c r="AA313"/>
      <c r="AB313"/>
      <c r="AC313" t="s">
        <v>162</v>
      </c>
      <c r="AD313"/>
      <c r="AE313" t="s">
        <v>26</v>
      </c>
      <c r="AF313" t="s">
        <v>163</v>
      </c>
      <c r="AG313" t="s">
        <v>1135</v>
      </c>
      <c r="AH313" t="s">
        <v>172</v>
      </c>
      <c r="AI313" t="s">
        <v>166</v>
      </c>
      <c r="AJ313" s="62">
        <v>45139</v>
      </c>
      <c r="AK313" s="62"/>
      <c r="AL313" t="s">
        <v>167</v>
      </c>
      <c r="AM313" t="s">
        <v>1264</v>
      </c>
    </row>
    <row r="314" spans="1:39" x14ac:dyDescent="0.3">
      <c r="A314" s="1" t="str">
        <f>CONCATENATE(Opintojaksot[[#This Row],[Opintojaksokoodi]],Opintojaksot[[#This Row],[Kuvausten kieli]])</f>
        <v>PROV-003suomi</v>
      </c>
      <c r="B314">
        <v>1</v>
      </c>
      <c r="C314">
        <v>1</v>
      </c>
      <c r="D314">
        <v>1</v>
      </c>
      <c r="E314" t="s">
        <v>154</v>
      </c>
      <c r="F314" t="s">
        <v>1267</v>
      </c>
      <c r="G314" t="s">
        <v>1268</v>
      </c>
      <c r="H314" t="s">
        <v>1269</v>
      </c>
      <c r="I314"/>
      <c r="J314" t="s">
        <v>1144</v>
      </c>
      <c r="K314" t="s">
        <v>1144</v>
      </c>
      <c r="L314" t="s">
        <v>1144</v>
      </c>
      <c r="M314" t="s">
        <v>1243</v>
      </c>
      <c r="N314" t="s">
        <v>159</v>
      </c>
      <c r="O314" t="s">
        <v>1243</v>
      </c>
      <c r="P314"/>
      <c r="Q314" t="s">
        <v>160</v>
      </c>
      <c r="R314">
        <v>1</v>
      </c>
      <c r="S314" t="s">
        <v>1110</v>
      </c>
      <c r="T314"/>
      <c r="U314"/>
      <c r="V314"/>
      <c r="W314"/>
      <c r="X314" t="s">
        <v>1270</v>
      </c>
      <c r="Y314"/>
      <c r="Z314"/>
      <c r="AA314" t="s">
        <v>1271</v>
      </c>
      <c r="AB314" t="s">
        <v>1272</v>
      </c>
      <c r="AC314" t="s">
        <v>225</v>
      </c>
      <c r="AD314" t="s">
        <v>1273</v>
      </c>
      <c r="AE314" t="s">
        <v>26</v>
      </c>
      <c r="AF314" t="s">
        <v>424</v>
      </c>
      <c r="AG314" t="s">
        <v>1135</v>
      </c>
      <c r="AH314" t="s">
        <v>165</v>
      </c>
      <c r="AI314" t="s">
        <v>166</v>
      </c>
      <c r="AJ314" s="62">
        <v>45505</v>
      </c>
      <c r="AK314" s="62"/>
      <c r="AL314" t="s">
        <v>167</v>
      </c>
      <c r="AM314" t="s">
        <v>1274</v>
      </c>
    </row>
    <row r="315" spans="1:39" x14ac:dyDescent="0.3">
      <c r="A315" s="1" t="str">
        <f>CONCATENATE(Opintojaksot[[#This Row],[Opintojaksokoodi]],Opintojaksot[[#This Row],[Kuvausten kieli]])</f>
        <v>PROV-003ruotsi</v>
      </c>
      <c r="B315">
        <v>1</v>
      </c>
      <c r="C315">
        <v>1</v>
      </c>
      <c r="D315">
        <v>1</v>
      </c>
      <c r="E315" t="s">
        <v>154</v>
      </c>
      <c r="F315" t="s">
        <v>1267</v>
      </c>
      <c r="G315" t="s">
        <v>1275</v>
      </c>
      <c r="H315"/>
      <c r="I315"/>
      <c r="J315" t="s">
        <v>1144</v>
      </c>
      <c r="K315" t="s">
        <v>1144</v>
      </c>
      <c r="L315" t="s">
        <v>1144</v>
      </c>
      <c r="M315" t="s">
        <v>1243</v>
      </c>
      <c r="N315" t="s">
        <v>159</v>
      </c>
      <c r="O315" t="s">
        <v>1243</v>
      </c>
      <c r="P315"/>
      <c r="Q315" t="s">
        <v>160</v>
      </c>
      <c r="R315">
        <v>1</v>
      </c>
      <c r="S315" t="s">
        <v>1110</v>
      </c>
      <c r="T315"/>
      <c r="U315"/>
      <c r="V315"/>
      <c r="W315"/>
      <c r="X315"/>
      <c r="Y315"/>
      <c r="Z315"/>
      <c r="AA315"/>
      <c r="AB315"/>
      <c r="AC315" t="s">
        <v>225</v>
      </c>
      <c r="AD315"/>
      <c r="AE315" t="s">
        <v>26</v>
      </c>
      <c r="AF315" t="s">
        <v>424</v>
      </c>
      <c r="AG315" t="s">
        <v>1135</v>
      </c>
      <c r="AH315" t="s">
        <v>170</v>
      </c>
      <c r="AI315" t="s">
        <v>166</v>
      </c>
      <c r="AJ315" s="62">
        <v>45505</v>
      </c>
      <c r="AK315" s="62"/>
      <c r="AL315" t="s">
        <v>167</v>
      </c>
      <c r="AM315" t="s">
        <v>1274</v>
      </c>
    </row>
    <row r="316" spans="1:39" x14ac:dyDescent="0.3">
      <c r="A316" s="1" t="str">
        <f>CONCATENATE(Opintojaksot[[#This Row],[Opintojaksokoodi]],Opintojaksot[[#This Row],[Kuvausten kieli]])</f>
        <v>PROV-003englanti</v>
      </c>
      <c r="B316">
        <v>1</v>
      </c>
      <c r="C316">
        <v>1</v>
      </c>
      <c r="D316">
        <v>1</v>
      </c>
      <c r="E316" t="s">
        <v>154</v>
      </c>
      <c r="F316" t="s">
        <v>1267</v>
      </c>
      <c r="G316" t="s">
        <v>1276</v>
      </c>
      <c r="H316"/>
      <c r="I316"/>
      <c r="J316" t="s">
        <v>1144</v>
      </c>
      <c r="K316" t="s">
        <v>1144</v>
      </c>
      <c r="L316" t="s">
        <v>1144</v>
      </c>
      <c r="M316" t="s">
        <v>1243</v>
      </c>
      <c r="N316" t="s">
        <v>159</v>
      </c>
      <c r="O316" t="s">
        <v>1243</v>
      </c>
      <c r="P316"/>
      <c r="Q316" t="s">
        <v>160</v>
      </c>
      <c r="R316">
        <v>1</v>
      </c>
      <c r="S316" t="s">
        <v>1110</v>
      </c>
      <c r="T316"/>
      <c r="U316"/>
      <c r="V316"/>
      <c r="W316"/>
      <c r="X316"/>
      <c r="Y316"/>
      <c r="Z316"/>
      <c r="AA316"/>
      <c r="AB316"/>
      <c r="AC316" t="s">
        <v>225</v>
      </c>
      <c r="AD316"/>
      <c r="AE316" t="s">
        <v>26</v>
      </c>
      <c r="AF316" t="s">
        <v>424</v>
      </c>
      <c r="AG316" t="s">
        <v>1135</v>
      </c>
      <c r="AH316" t="s">
        <v>172</v>
      </c>
      <c r="AI316" t="s">
        <v>166</v>
      </c>
      <c r="AJ316" s="62">
        <v>45505</v>
      </c>
      <c r="AK316" s="62"/>
      <c r="AL316" t="s">
        <v>167</v>
      </c>
      <c r="AM316" t="s">
        <v>1274</v>
      </c>
    </row>
    <row r="317" spans="1:39" x14ac:dyDescent="0.3">
      <c r="A317" s="1" t="str">
        <f>CONCATENATE(Opintojaksot[[#This Row],[Opintojaksokoodi]],Opintojaksot[[#This Row],[Kuvausten kieli]])</f>
        <v>PROV-004suomi</v>
      </c>
      <c r="B317">
        <v>1</v>
      </c>
      <c r="C317">
        <v>1</v>
      </c>
      <c r="D317">
        <v>1</v>
      </c>
      <c r="E317" t="s">
        <v>154</v>
      </c>
      <c r="F317" t="s">
        <v>1277</v>
      </c>
      <c r="G317" t="s">
        <v>1278</v>
      </c>
      <c r="H317"/>
      <c r="I317"/>
      <c r="J317" t="s">
        <v>266</v>
      </c>
      <c r="K317" t="s">
        <v>266</v>
      </c>
      <c r="L317" t="s">
        <v>266</v>
      </c>
      <c r="M317" t="s">
        <v>1243</v>
      </c>
      <c r="N317" t="s">
        <v>159</v>
      </c>
      <c r="O317" t="s">
        <v>1243</v>
      </c>
      <c r="P317"/>
      <c r="Q317" t="s">
        <v>160</v>
      </c>
      <c r="R317">
        <v>1</v>
      </c>
      <c r="S317" t="s">
        <v>1279</v>
      </c>
      <c r="T317"/>
      <c r="U317"/>
      <c r="V317"/>
      <c r="W317" t="s">
        <v>1280</v>
      </c>
      <c r="X317"/>
      <c r="Y317"/>
      <c r="Z317"/>
      <c r="AA317"/>
      <c r="AB317"/>
      <c r="AC317" t="s">
        <v>225</v>
      </c>
      <c r="AD317"/>
      <c r="AE317" t="s">
        <v>42</v>
      </c>
      <c r="AF317" t="s">
        <v>163</v>
      </c>
      <c r="AG317" t="s">
        <v>1135</v>
      </c>
      <c r="AH317" t="s">
        <v>165</v>
      </c>
      <c r="AI317" t="s">
        <v>166</v>
      </c>
      <c r="AJ317" s="62">
        <v>45139</v>
      </c>
      <c r="AK317" s="62"/>
      <c r="AL317" t="s">
        <v>167</v>
      </c>
      <c r="AM317" t="s">
        <v>1281</v>
      </c>
    </row>
    <row r="318" spans="1:39" x14ac:dyDescent="0.3">
      <c r="A318" s="1" t="str">
        <f>CONCATENATE(Opintojaksot[[#This Row],[Opintojaksokoodi]],Opintojaksot[[#This Row],[Kuvausten kieli]])</f>
        <v>PROV-004ruotsi</v>
      </c>
      <c r="B318">
        <v>1</v>
      </c>
      <c r="C318">
        <v>1</v>
      </c>
      <c r="D318">
        <v>1</v>
      </c>
      <c r="E318" t="s">
        <v>154</v>
      </c>
      <c r="F318" t="s">
        <v>1277</v>
      </c>
      <c r="G318" t="s">
        <v>1278</v>
      </c>
      <c r="H318"/>
      <c r="I318"/>
      <c r="J318" t="s">
        <v>266</v>
      </c>
      <c r="K318" t="s">
        <v>266</v>
      </c>
      <c r="L318" t="s">
        <v>266</v>
      </c>
      <c r="M318" t="s">
        <v>1243</v>
      </c>
      <c r="N318" t="s">
        <v>159</v>
      </c>
      <c r="O318" t="s">
        <v>1243</v>
      </c>
      <c r="P318"/>
      <c r="Q318" t="s">
        <v>160</v>
      </c>
      <c r="R318">
        <v>1</v>
      </c>
      <c r="S318" t="s">
        <v>1279</v>
      </c>
      <c r="T318"/>
      <c r="U318"/>
      <c r="V318"/>
      <c r="W318" t="s">
        <v>1282</v>
      </c>
      <c r="X318"/>
      <c r="Y318"/>
      <c r="Z318"/>
      <c r="AA318"/>
      <c r="AB318"/>
      <c r="AC318" t="s">
        <v>225</v>
      </c>
      <c r="AD318"/>
      <c r="AE318" t="s">
        <v>42</v>
      </c>
      <c r="AF318" t="s">
        <v>163</v>
      </c>
      <c r="AG318" t="s">
        <v>1135</v>
      </c>
      <c r="AH318" t="s">
        <v>170</v>
      </c>
      <c r="AI318" t="s">
        <v>166</v>
      </c>
      <c r="AJ318" s="62">
        <v>45139</v>
      </c>
      <c r="AK318" s="62"/>
      <c r="AL318" t="s">
        <v>167</v>
      </c>
      <c r="AM318" t="s">
        <v>1281</v>
      </c>
    </row>
    <row r="319" spans="1:39" x14ac:dyDescent="0.3">
      <c r="A319" s="1" t="str">
        <f>CONCATENATE(Opintojaksot[[#This Row],[Opintojaksokoodi]],Opintojaksot[[#This Row],[Kuvausten kieli]])</f>
        <v>PROV-004englanti</v>
      </c>
      <c r="B319">
        <v>1</v>
      </c>
      <c r="C319">
        <v>1</v>
      </c>
      <c r="D319">
        <v>1</v>
      </c>
      <c r="E319" t="s">
        <v>154</v>
      </c>
      <c r="F319" t="s">
        <v>1277</v>
      </c>
      <c r="G319" t="s">
        <v>1278</v>
      </c>
      <c r="H319" t="s">
        <v>1283</v>
      </c>
      <c r="I319"/>
      <c r="J319" t="s">
        <v>266</v>
      </c>
      <c r="K319" t="s">
        <v>266</v>
      </c>
      <c r="L319" t="s">
        <v>266</v>
      </c>
      <c r="M319" t="s">
        <v>1243</v>
      </c>
      <c r="N319" t="s">
        <v>159</v>
      </c>
      <c r="O319" t="s">
        <v>1243</v>
      </c>
      <c r="P319"/>
      <c r="Q319" t="s">
        <v>160</v>
      </c>
      <c r="R319">
        <v>1</v>
      </c>
      <c r="S319" t="s">
        <v>1279</v>
      </c>
      <c r="T319"/>
      <c r="U319"/>
      <c r="V319"/>
      <c r="W319" t="s">
        <v>1284</v>
      </c>
      <c r="X319" t="s">
        <v>1285</v>
      </c>
      <c r="Y319"/>
      <c r="Z319"/>
      <c r="AA319" t="s">
        <v>1286</v>
      </c>
      <c r="AB319" t="s">
        <v>1287</v>
      </c>
      <c r="AC319" t="s">
        <v>225</v>
      </c>
      <c r="AD319" t="s">
        <v>1288</v>
      </c>
      <c r="AE319" t="s">
        <v>42</v>
      </c>
      <c r="AF319" t="s">
        <v>163</v>
      </c>
      <c r="AG319" t="s">
        <v>1135</v>
      </c>
      <c r="AH319" t="s">
        <v>172</v>
      </c>
      <c r="AI319" t="s">
        <v>166</v>
      </c>
      <c r="AJ319" s="62">
        <v>45139</v>
      </c>
      <c r="AK319" s="62"/>
      <c r="AL319" t="s">
        <v>167</v>
      </c>
      <c r="AM319" t="s">
        <v>1281</v>
      </c>
    </row>
    <row r="320" spans="1:39" x14ac:dyDescent="0.3">
      <c r="A320" s="1" t="str">
        <f>CONCATENATE(Opintojaksot[[#This Row],[Opintojaksokoodi]],Opintojaksot[[#This Row],[Kuvausten kieli]])</f>
        <v>PROV-104suomi</v>
      </c>
      <c r="B320">
        <v>1</v>
      </c>
      <c r="C320">
        <v>1</v>
      </c>
      <c r="D320">
        <v>1</v>
      </c>
      <c r="E320" t="s">
        <v>154</v>
      </c>
      <c r="F320" t="s">
        <v>1289</v>
      </c>
      <c r="G320" t="s">
        <v>1290</v>
      </c>
      <c r="H320" t="s">
        <v>1291</v>
      </c>
      <c r="I320"/>
      <c r="J320" t="s">
        <v>157</v>
      </c>
      <c r="K320" t="s">
        <v>157</v>
      </c>
      <c r="L320" t="s">
        <v>157</v>
      </c>
      <c r="M320" t="s">
        <v>1243</v>
      </c>
      <c r="N320" t="s">
        <v>159</v>
      </c>
      <c r="O320" t="s">
        <v>1243</v>
      </c>
      <c r="P320"/>
      <c r="Q320" t="s">
        <v>160</v>
      </c>
      <c r="R320">
        <v>1</v>
      </c>
      <c r="S320" t="s">
        <v>1292</v>
      </c>
      <c r="T320"/>
      <c r="U320"/>
      <c r="V320"/>
      <c r="W320" t="s">
        <v>1293</v>
      </c>
      <c r="X320"/>
      <c r="Y320"/>
      <c r="Z320"/>
      <c r="AA320" t="s">
        <v>1294</v>
      </c>
      <c r="AB320" t="s">
        <v>1295</v>
      </c>
      <c r="AC320" t="s">
        <v>162</v>
      </c>
      <c r="AD320" t="s">
        <v>1296</v>
      </c>
      <c r="AE320" t="s">
        <v>38</v>
      </c>
      <c r="AF320" t="s">
        <v>163</v>
      </c>
      <c r="AG320" t="s">
        <v>164</v>
      </c>
      <c r="AH320" t="s">
        <v>165</v>
      </c>
      <c r="AI320" t="s">
        <v>166</v>
      </c>
      <c r="AJ320" s="62">
        <v>45139</v>
      </c>
      <c r="AK320" s="62"/>
      <c r="AL320" t="s">
        <v>167</v>
      </c>
      <c r="AM320" t="s">
        <v>1297</v>
      </c>
    </row>
    <row r="321" spans="1:39" x14ac:dyDescent="0.3">
      <c r="A321" s="1" t="str">
        <f>CONCATENATE(Opintojaksot[[#This Row],[Opintojaksokoodi]],Opintojaksot[[#This Row],[Kuvausten kieli]])</f>
        <v>PROV-104ruotsi</v>
      </c>
      <c r="B321">
        <v>1</v>
      </c>
      <c r="C321">
        <v>1</v>
      </c>
      <c r="D321">
        <v>1</v>
      </c>
      <c r="E321" t="s">
        <v>154</v>
      </c>
      <c r="F321" t="s">
        <v>1289</v>
      </c>
      <c r="G321" t="s">
        <v>1298</v>
      </c>
      <c r="H321"/>
      <c r="I321"/>
      <c r="J321" t="s">
        <v>157</v>
      </c>
      <c r="K321" t="s">
        <v>157</v>
      </c>
      <c r="L321" t="s">
        <v>157</v>
      </c>
      <c r="M321" t="s">
        <v>1243</v>
      </c>
      <c r="N321" t="s">
        <v>159</v>
      </c>
      <c r="O321" t="s">
        <v>1243</v>
      </c>
      <c r="P321"/>
      <c r="Q321" t="s">
        <v>160</v>
      </c>
      <c r="R321">
        <v>1</v>
      </c>
      <c r="S321" t="s">
        <v>1292</v>
      </c>
      <c r="T321"/>
      <c r="U321"/>
      <c r="V321"/>
      <c r="W321" t="s">
        <v>1299</v>
      </c>
      <c r="X321"/>
      <c r="Y321"/>
      <c r="Z321"/>
      <c r="AA321"/>
      <c r="AB321"/>
      <c r="AC321" t="s">
        <v>162</v>
      </c>
      <c r="AD321"/>
      <c r="AE321" t="s">
        <v>38</v>
      </c>
      <c r="AF321" t="s">
        <v>163</v>
      </c>
      <c r="AG321" t="s">
        <v>164</v>
      </c>
      <c r="AH321" t="s">
        <v>170</v>
      </c>
      <c r="AI321" t="s">
        <v>166</v>
      </c>
      <c r="AJ321" s="62">
        <v>45139</v>
      </c>
      <c r="AK321" s="62"/>
      <c r="AL321" t="s">
        <v>167</v>
      </c>
      <c r="AM321" t="s">
        <v>1297</v>
      </c>
    </row>
    <row r="322" spans="1:39" x14ac:dyDescent="0.3">
      <c r="A322" s="1" t="str">
        <f>CONCATENATE(Opintojaksot[[#This Row],[Opintojaksokoodi]],Opintojaksot[[#This Row],[Kuvausten kieli]])</f>
        <v>PROV-104englanti</v>
      </c>
      <c r="B322">
        <v>1</v>
      </c>
      <c r="C322">
        <v>1</v>
      </c>
      <c r="D322">
        <v>1</v>
      </c>
      <c r="E322" t="s">
        <v>154</v>
      </c>
      <c r="F322" t="s">
        <v>1289</v>
      </c>
      <c r="G322" t="s">
        <v>1300</v>
      </c>
      <c r="H322"/>
      <c r="I322"/>
      <c r="J322" t="s">
        <v>157</v>
      </c>
      <c r="K322" t="s">
        <v>157</v>
      </c>
      <c r="L322" t="s">
        <v>157</v>
      </c>
      <c r="M322" t="s">
        <v>1243</v>
      </c>
      <c r="N322" t="s">
        <v>159</v>
      </c>
      <c r="O322" t="s">
        <v>1243</v>
      </c>
      <c r="P322"/>
      <c r="Q322" t="s">
        <v>160</v>
      </c>
      <c r="R322">
        <v>1</v>
      </c>
      <c r="S322" t="s">
        <v>1292</v>
      </c>
      <c r="T322"/>
      <c r="U322"/>
      <c r="V322"/>
      <c r="W322" t="s">
        <v>1301</v>
      </c>
      <c r="X322"/>
      <c r="Y322"/>
      <c r="Z322"/>
      <c r="AA322"/>
      <c r="AB322"/>
      <c r="AC322" t="s">
        <v>162</v>
      </c>
      <c r="AD322"/>
      <c r="AE322" t="s">
        <v>38</v>
      </c>
      <c r="AF322" t="s">
        <v>163</v>
      </c>
      <c r="AG322" t="s">
        <v>164</v>
      </c>
      <c r="AH322" t="s">
        <v>172</v>
      </c>
      <c r="AI322" t="s">
        <v>166</v>
      </c>
      <c r="AJ322" s="62">
        <v>45139</v>
      </c>
      <c r="AK322" s="62"/>
      <c r="AL322" t="s">
        <v>167</v>
      </c>
      <c r="AM322" t="s">
        <v>1297</v>
      </c>
    </row>
    <row r="323" spans="1:39" x14ac:dyDescent="0.3">
      <c r="A323" s="1" t="str">
        <f>CONCATENATE(Opintojaksot[[#This Row],[Opintojaksokoodi]],Opintojaksot[[#This Row],[Kuvausten kieli]])</f>
        <v>PROV-105Asuomi</v>
      </c>
      <c r="B323">
        <v>1</v>
      </c>
      <c r="C323">
        <v>1</v>
      </c>
      <c r="D323">
        <v>1</v>
      </c>
      <c r="E323" t="s">
        <v>154</v>
      </c>
      <c r="F323" t="s">
        <v>1302</v>
      </c>
      <c r="G323" t="s">
        <v>1303</v>
      </c>
      <c r="H323" t="s">
        <v>1304</v>
      </c>
      <c r="I323"/>
      <c r="J323" t="s">
        <v>1094</v>
      </c>
      <c r="K323" t="s">
        <v>1094</v>
      </c>
      <c r="L323" t="s">
        <v>1094</v>
      </c>
      <c r="M323" t="s">
        <v>1243</v>
      </c>
      <c r="N323" t="s">
        <v>159</v>
      </c>
      <c r="O323" t="s">
        <v>1243</v>
      </c>
      <c r="P323"/>
      <c r="Q323" t="s">
        <v>160</v>
      </c>
      <c r="R323">
        <v>1</v>
      </c>
      <c r="S323" t="s">
        <v>1305</v>
      </c>
      <c r="T323"/>
      <c r="U323"/>
      <c r="V323" t="s">
        <v>1306</v>
      </c>
      <c r="W323" t="s">
        <v>1307</v>
      </c>
      <c r="X323" t="s">
        <v>1308</v>
      </c>
      <c r="Y323"/>
      <c r="Z323"/>
      <c r="AA323" t="s">
        <v>1309</v>
      </c>
      <c r="AB323" t="s">
        <v>1310</v>
      </c>
      <c r="AC323" t="s">
        <v>225</v>
      </c>
      <c r="AD323" t="s">
        <v>1311</v>
      </c>
      <c r="AE323" t="s">
        <v>26</v>
      </c>
      <c r="AF323" t="s">
        <v>163</v>
      </c>
      <c r="AG323" t="s">
        <v>164</v>
      </c>
      <c r="AH323" t="s">
        <v>165</v>
      </c>
      <c r="AI323" t="s">
        <v>166</v>
      </c>
      <c r="AJ323" s="62">
        <v>45139</v>
      </c>
      <c r="AK323" s="62"/>
      <c r="AL323" t="s">
        <v>167</v>
      </c>
      <c r="AM323" t="s">
        <v>1312</v>
      </c>
    </row>
    <row r="324" spans="1:39" x14ac:dyDescent="0.3">
      <c r="A324" s="1" t="str">
        <f>CONCATENATE(Opintojaksot[[#This Row],[Opintojaksokoodi]],Opintojaksot[[#This Row],[Kuvausten kieli]])</f>
        <v>PROV-105Aruotsi</v>
      </c>
      <c r="B324">
        <v>1</v>
      </c>
      <c r="C324">
        <v>1</v>
      </c>
      <c r="D324">
        <v>1</v>
      </c>
      <c r="E324" t="s">
        <v>154</v>
      </c>
      <c r="F324" t="s">
        <v>1302</v>
      </c>
      <c r="G324" t="s">
        <v>1313</v>
      </c>
      <c r="H324"/>
      <c r="I324"/>
      <c r="J324" t="s">
        <v>1094</v>
      </c>
      <c r="K324" t="s">
        <v>1094</v>
      </c>
      <c r="L324" t="s">
        <v>1094</v>
      </c>
      <c r="M324" t="s">
        <v>1243</v>
      </c>
      <c r="N324" t="s">
        <v>159</v>
      </c>
      <c r="O324" t="s">
        <v>1243</v>
      </c>
      <c r="P324"/>
      <c r="Q324" t="s">
        <v>160</v>
      </c>
      <c r="R324">
        <v>1</v>
      </c>
      <c r="S324" t="s">
        <v>1305</v>
      </c>
      <c r="T324"/>
      <c r="U324"/>
      <c r="V324"/>
      <c r="W324" t="s">
        <v>1314</v>
      </c>
      <c r="X324"/>
      <c r="Y324"/>
      <c r="Z324"/>
      <c r="AA324"/>
      <c r="AB324"/>
      <c r="AC324" t="s">
        <v>225</v>
      </c>
      <c r="AD324"/>
      <c r="AE324" t="s">
        <v>26</v>
      </c>
      <c r="AF324" t="s">
        <v>163</v>
      </c>
      <c r="AG324" t="s">
        <v>164</v>
      </c>
      <c r="AH324" t="s">
        <v>170</v>
      </c>
      <c r="AI324" t="s">
        <v>166</v>
      </c>
      <c r="AJ324" s="62">
        <v>45139</v>
      </c>
      <c r="AK324" s="62"/>
      <c r="AL324" t="s">
        <v>167</v>
      </c>
      <c r="AM324" t="s">
        <v>1312</v>
      </c>
    </row>
    <row r="325" spans="1:39" x14ac:dyDescent="0.3">
      <c r="A325" s="1" t="str">
        <f>CONCATENATE(Opintojaksot[[#This Row],[Opintojaksokoodi]],Opintojaksot[[#This Row],[Kuvausten kieli]])</f>
        <v>PROV-105Aenglanti</v>
      </c>
      <c r="B325">
        <v>1</v>
      </c>
      <c r="C325">
        <v>1</v>
      </c>
      <c r="D325">
        <v>1</v>
      </c>
      <c r="E325" t="s">
        <v>154</v>
      </c>
      <c r="F325" t="s">
        <v>1302</v>
      </c>
      <c r="G325" t="s">
        <v>1315</v>
      </c>
      <c r="H325"/>
      <c r="I325"/>
      <c r="J325" t="s">
        <v>1094</v>
      </c>
      <c r="K325" t="s">
        <v>1094</v>
      </c>
      <c r="L325" t="s">
        <v>1094</v>
      </c>
      <c r="M325" t="s">
        <v>1243</v>
      </c>
      <c r="N325" t="s">
        <v>159</v>
      </c>
      <c r="O325" t="s">
        <v>1243</v>
      </c>
      <c r="P325"/>
      <c r="Q325" t="s">
        <v>160</v>
      </c>
      <c r="R325">
        <v>1</v>
      </c>
      <c r="S325" t="s">
        <v>1305</v>
      </c>
      <c r="T325"/>
      <c r="U325"/>
      <c r="V325"/>
      <c r="W325" t="s">
        <v>1316</v>
      </c>
      <c r="X325"/>
      <c r="Y325"/>
      <c r="Z325"/>
      <c r="AA325"/>
      <c r="AB325"/>
      <c r="AC325" t="s">
        <v>225</v>
      </c>
      <c r="AD325"/>
      <c r="AE325" t="s">
        <v>26</v>
      </c>
      <c r="AF325" t="s">
        <v>163</v>
      </c>
      <c r="AG325" t="s">
        <v>164</v>
      </c>
      <c r="AH325" t="s">
        <v>172</v>
      </c>
      <c r="AI325" t="s">
        <v>166</v>
      </c>
      <c r="AJ325" s="62">
        <v>45139</v>
      </c>
      <c r="AK325" s="62"/>
      <c r="AL325" t="s">
        <v>167</v>
      </c>
      <c r="AM325" t="s">
        <v>1312</v>
      </c>
    </row>
    <row r="326" spans="1:39" x14ac:dyDescent="0.3">
      <c r="A326" s="1" t="str">
        <f>CONCATENATE(Opintojaksot[[#This Row],[Opintojaksokoodi]],Opintojaksot[[#This Row],[Kuvausten kieli]])</f>
        <v>PROV-105Bsuomi</v>
      </c>
      <c r="B326">
        <v>1</v>
      </c>
      <c r="C326">
        <v>1</v>
      </c>
      <c r="D326">
        <v>1</v>
      </c>
      <c r="E326" t="s">
        <v>154</v>
      </c>
      <c r="F326" t="s">
        <v>1317</v>
      </c>
      <c r="G326" t="s">
        <v>1318</v>
      </c>
      <c r="H326" t="s">
        <v>1319</v>
      </c>
      <c r="I326"/>
      <c r="J326" t="s">
        <v>1094</v>
      </c>
      <c r="K326" t="s">
        <v>1094</v>
      </c>
      <c r="L326" t="s">
        <v>1094</v>
      </c>
      <c r="M326" t="s">
        <v>1243</v>
      </c>
      <c r="N326" t="s">
        <v>159</v>
      </c>
      <c r="O326" t="s">
        <v>1243</v>
      </c>
      <c r="P326"/>
      <c r="Q326" t="s">
        <v>160</v>
      </c>
      <c r="R326">
        <v>1</v>
      </c>
      <c r="S326" t="s">
        <v>1320</v>
      </c>
      <c r="T326"/>
      <c r="U326"/>
      <c r="V326"/>
      <c r="W326" t="s">
        <v>1321</v>
      </c>
      <c r="X326" t="s">
        <v>1322</v>
      </c>
      <c r="Y326"/>
      <c r="Z326"/>
      <c r="AA326" t="s">
        <v>1323</v>
      </c>
      <c r="AB326" t="s">
        <v>1324</v>
      </c>
      <c r="AC326" t="s">
        <v>225</v>
      </c>
      <c r="AD326" t="s">
        <v>1325</v>
      </c>
      <c r="AE326" t="s">
        <v>26</v>
      </c>
      <c r="AF326" t="s">
        <v>163</v>
      </c>
      <c r="AG326" t="s">
        <v>164</v>
      </c>
      <c r="AH326" t="s">
        <v>165</v>
      </c>
      <c r="AI326" t="s">
        <v>166</v>
      </c>
      <c r="AJ326" s="62">
        <v>45139</v>
      </c>
      <c r="AK326" s="62"/>
      <c r="AL326" t="s">
        <v>167</v>
      </c>
      <c r="AM326" t="s">
        <v>1326</v>
      </c>
    </row>
    <row r="327" spans="1:39" x14ac:dyDescent="0.3">
      <c r="A327" s="1" t="str">
        <f>CONCATENATE(Opintojaksot[[#This Row],[Opintojaksokoodi]],Opintojaksot[[#This Row],[Kuvausten kieli]])</f>
        <v>PROV-105Bruotsi</v>
      </c>
      <c r="B327">
        <v>1</v>
      </c>
      <c r="C327">
        <v>1</v>
      </c>
      <c r="D327">
        <v>1</v>
      </c>
      <c r="E327" t="s">
        <v>154</v>
      </c>
      <c r="F327" t="s">
        <v>1317</v>
      </c>
      <c r="G327" t="s">
        <v>1327</v>
      </c>
      <c r="H327"/>
      <c r="I327"/>
      <c r="J327" t="s">
        <v>1094</v>
      </c>
      <c r="K327" t="s">
        <v>1094</v>
      </c>
      <c r="L327" t="s">
        <v>1094</v>
      </c>
      <c r="M327" t="s">
        <v>1243</v>
      </c>
      <c r="N327" t="s">
        <v>159</v>
      </c>
      <c r="O327" t="s">
        <v>1243</v>
      </c>
      <c r="P327"/>
      <c r="Q327" t="s">
        <v>160</v>
      </c>
      <c r="R327">
        <v>1</v>
      </c>
      <c r="S327" t="s">
        <v>1320</v>
      </c>
      <c r="T327"/>
      <c r="U327"/>
      <c r="V327"/>
      <c r="W327" t="s">
        <v>1328</v>
      </c>
      <c r="X327"/>
      <c r="Y327"/>
      <c r="Z327"/>
      <c r="AA327"/>
      <c r="AB327"/>
      <c r="AC327" t="s">
        <v>225</v>
      </c>
      <c r="AD327"/>
      <c r="AE327" t="s">
        <v>26</v>
      </c>
      <c r="AF327" t="s">
        <v>163</v>
      </c>
      <c r="AG327" t="s">
        <v>164</v>
      </c>
      <c r="AH327" t="s">
        <v>170</v>
      </c>
      <c r="AI327" t="s">
        <v>166</v>
      </c>
      <c r="AJ327" s="62">
        <v>45139</v>
      </c>
      <c r="AK327" s="62"/>
      <c r="AL327" t="s">
        <v>167</v>
      </c>
      <c r="AM327" t="s">
        <v>1326</v>
      </c>
    </row>
    <row r="328" spans="1:39" x14ac:dyDescent="0.3">
      <c r="A328" s="1" t="str">
        <f>CONCATENATE(Opintojaksot[[#This Row],[Opintojaksokoodi]],Opintojaksot[[#This Row],[Kuvausten kieli]])</f>
        <v>PROV-105Benglanti</v>
      </c>
      <c r="B328">
        <v>1</v>
      </c>
      <c r="C328">
        <v>1</v>
      </c>
      <c r="D328">
        <v>1</v>
      </c>
      <c r="E328" t="s">
        <v>154</v>
      </c>
      <c r="F328" t="s">
        <v>1317</v>
      </c>
      <c r="G328" t="s">
        <v>1329</v>
      </c>
      <c r="H328"/>
      <c r="I328"/>
      <c r="J328" t="s">
        <v>1094</v>
      </c>
      <c r="K328" t="s">
        <v>1094</v>
      </c>
      <c r="L328" t="s">
        <v>1094</v>
      </c>
      <c r="M328" t="s">
        <v>1243</v>
      </c>
      <c r="N328" t="s">
        <v>159</v>
      </c>
      <c r="O328" t="s">
        <v>1243</v>
      </c>
      <c r="P328"/>
      <c r="Q328" t="s">
        <v>160</v>
      </c>
      <c r="R328">
        <v>1</v>
      </c>
      <c r="S328" t="s">
        <v>1320</v>
      </c>
      <c r="T328"/>
      <c r="U328"/>
      <c r="V328"/>
      <c r="W328" t="s">
        <v>1330</v>
      </c>
      <c r="X328"/>
      <c r="Y328"/>
      <c r="Z328"/>
      <c r="AA328"/>
      <c r="AB328"/>
      <c r="AC328" t="s">
        <v>225</v>
      </c>
      <c r="AD328"/>
      <c r="AE328" t="s">
        <v>26</v>
      </c>
      <c r="AF328" t="s">
        <v>163</v>
      </c>
      <c r="AG328" t="s">
        <v>164</v>
      </c>
      <c r="AH328" t="s">
        <v>172</v>
      </c>
      <c r="AI328" t="s">
        <v>166</v>
      </c>
      <c r="AJ328" s="62">
        <v>45139</v>
      </c>
      <c r="AK328" s="62"/>
      <c r="AL328" t="s">
        <v>167</v>
      </c>
      <c r="AM328" t="s">
        <v>1326</v>
      </c>
    </row>
    <row r="329" spans="1:39" x14ac:dyDescent="0.3">
      <c r="A329" s="1" t="str">
        <f>CONCATENATE(Opintojaksot[[#This Row],[Opintojaksokoodi]],Opintojaksot[[#This Row],[Kuvausten kieli]])</f>
        <v>PROV-105Csuomi</v>
      </c>
      <c r="B329">
        <v>1</v>
      </c>
      <c r="C329">
        <v>1</v>
      </c>
      <c r="D329">
        <v>1</v>
      </c>
      <c r="E329" t="s">
        <v>154</v>
      </c>
      <c r="F329" t="s">
        <v>1331</v>
      </c>
      <c r="G329" t="s">
        <v>1332</v>
      </c>
      <c r="H329" t="s">
        <v>1333</v>
      </c>
      <c r="I329"/>
      <c r="J329" t="s">
        <v>205</v>
      </c>
      <c r="K329" t="s">
        <v>205</v>
      </c>
      <c r="L329" t="s">
        <v>205</v>
      </c>
      <c r="M329" t="s">
        <v>1243</v>
      </c>
      <c r="N329" t="s">
        <v>159</v>
      </c>
      <c r="O329" t="s">
        <v>1243</v>
      </c>
      <c r="P329"/>
      <c r="Q329" t="s">
        <v>160</v>
      </c>
      <c r="R329">
        <v>1</v>
      </c>
      <c r="S329" t="s">
        <v>1110</v>
      </c>
      <c r="T329"/>
      <c r="U329"/>
      <c r="V329"/>
      <c r="W329" t="s">
        <v>1334</v>
      </c>
      <c r="X329" t="s">
        <v>1335</v>
      </c>
      <c r="Y329"/>
      <c r="Z329"/>
      <c r="AA329" t="s">
        <v>1336</v>
      </c>
      <c r="AB329" t="s">
        <v>1337</v>
      </c>
      <c r="AC329" t="s">
        <v>225</v>
      </c>
      <c r="AD329" t="s">
        <v>1338</v>
      </c>
      <c r="AE329" t="s">
        <v>26</v>
      </c>
      <c r="AF329" t="s">
        <v>163</v>
      </c>
      <c r="AG329" t="s">
        <v>164</v>
      </c>
      <c r="AH329" t="s">
        <v>165</v>
      </c>
      <c r="AI329" t="s">
        <v>166</v>
      </c>
      <c r="AJ329" s="62">
        <v>45139</v>
      </c>
      <c r="AK329" s="62"/>
      <c r="AL329" t="s">
        <v>167</v>
      </c>
      <c r="AM329" t="s">
        <v>1339</v>
      </c>
    </row>
    <row r="330" spans="1:39" x14ac:dyDescent="0.3">
      <c r="A330" s="1" t="str">
        <f>CONCATENATE(Opintojaksot[[#This Row],[Opintojaksokoodi]],Opintojaksot[[#This Row],[Kuvausten kieli]])</f>
        <v>PROV-105Cruotsi</v>
      </c>
      <c r="B330">
        <v>1</v>
      </c>
      <c r="C330">
        <v>1</v>
      </c>
      <c r="D330">
        <v>1</v>
      </c>
      <c r="E330" t="s">
        <v>154</v>
      </c>
      <c r="F330" t="s">
        <v>1331</v>
      </c>
      <c r="G330" t="s">
        <v>1340</v>
      </c>
      <c r="H330"/>
      <c r="I330"/>
      <c r="J330" t="s">
        <v>205</v>
      </c>
      <c r="K330" t="s">
        <v>205</v>
      </c>
      <c r="L330" t="s">
        <v>205</v>
      </c>
      <c r="M330" t="s">
        <v>1243</v>
      </c>
      <c r="N330" t="s">
        <v>159</v>
      </c>
      <c r="O330" t="s">
        <v>1243</v>
      </c>
      <c r="P330"/>
      <c r="Q330" t="s">
        <v>160</v>
      </c>
      <c r="R330">
        <v>1</v>
      </c>
      <c r="S330" t="s">
        <v>1110</v>
      </c>
      <c r="T330"/>
      <c r="U330"/>
      <c r="V330"/>
      <c r="W330" t="s">
        <v>1341</v>
      </c>
      <c r="X330"/>
      <c r="Y330"/>
      <c r="Z330"/>
      <c r="AA330"/>
      <c r="AB330"/>
      <c r="AC330" t="s">
        <v>225</v>
      </c>
      <c r="AD330"/>
      <c r="AE330" t="s">
        <v>26</v>
      </c>
      <c r="AF330" t="s">
        <v>163</v>
      </c>
      <c r="AG330" t="s">
        <v>164</v>
      </c>
      <c r="AH330" t="s">
        <v>170</v>
      </c>
      <c r="AI330" t="s">
        <v>166</v>
      </c>
      <c r="AJ330" s="62">
        <v>45139</v>
      </c>
      <c r="AK330" s="62"/>
      <c r="AL330" t="s">
        <v>167</v>
      </c>
      <c r="AM330" t="s">
        <v>1339</v>
      </c>
    </row>
    <row r="331" spans="1:39" x14ac:dyDescent="0.3">
      <c r="A331" s="1" t="str">
        <f>CONCATENATE(Opintojaksot[[#This Row],[Opintojaksokoodi]],Opintojaksot[[#This Row],[Kuvausten kieli]])</f>
        <v>PROV-105Cenglanti</v>
      </c>
      <c r="B331">
        <v>1</v>
      </c>
      <c r="C331">
        <v>1</v>
      </c>
      <c r="D331">
        <v>1</v>
      </c>
      <c r="E331" t="s">
        <v>154</v>
      </c>
      <c r="F331" t="s">
        <v>1331</v>
      </c>
      <c r="G331" t="s">
        <v>1109</v>
      </c>
      <c r="H331"/>
      <c r="I331"/>
      <c r="J331" t="s">
        <v>205</v>
      </c>
      <c r="K331" t="s">
        <v>205</v>
      </c>
      <c r="L331" t="s">
        <v>205</v>
      </c>
      <c r="M331" t="s">
        <v>1243</v>
      </c>
      <c r="N331" t="s">
        <v>159</v>
      </c>
      <c r="O331" t="s">
        <v>1243</v>
      </c>
      <c r="P331"/>
      <c r="Q331" t="s">
        <v>160</v>
      </c>
      <c r="R331">
        <v>1</v>
      </c>
      <c r="S331" t="s">
        <v>1110</v>
      </c>
      <c r="T331"/>
      <c r="U331"/>
      <c r="V331"/>
      <c r="W331" t="s">
        <v>1342</v>
      </c>
      <c r="X331"/>
      <c r="Y331"/>
      <c r="Z331"/>
      <c r="AA331"/>
      <c r="AB331"/>
      <c r="AC331" t="s">
        <v>225</v>
      </c>
      <c r="AD331"/>
      <c r="AE331" t="s">
        <v>26</v>
      </c>
      <c r="AF331" t="s">
        <v>163</v>
      </c>
      <c r="AG331" t="s">
        <v>164</v>
      </c>
      <c r="AH331" t="s">
        <v>172</v>
      </c>
      <c r="AI331" t="s">
        <v>166</v>
      </c>
      <c r="AJ331" s="62">
        <v>45139</v>
      </c>
      <c r="AK331" s="62"/>
      <c r="AL331" t="s">
        <v>167</v>
      </c>
      <c r="AM331" t="s">
        <v>1339</v>
      </c>
    </row>
    <row r="332" spans="1:39" x14ac:dyDescent="0.3">
      <c r="A332" s="1" t="str">
        <f>CONCATENATE(Opintojaksot[[#This Row],[Opintojaksokoodi]],Opintojaksot[[#This Row],[Kuvausten kieli]])</f>
        <v>PROV-106suomi</v>
      </c>
      <c r="B332">
        <v>1</v>
      </c>
      <c r="C332">
        <v>1</v>
      </c>
      <c r="D332">
        <v>1</v>
      </c>
      <c r="E332" t="s">
        <v>154</v>
      </c>
      <c r="F332" t="s">
        <v>1343</v>
      </c>
      <c r="G332" t="s">
        <v>1344</v>
      </c>
      <c r="H332" t="s">
        <v>1345</v>
      </c>
      <c r="I332"/>
      <c r="J332" t="s">
        <v>266</v>
      </c>
      <c r="K332" t="s">
        <v>266</v>
      </c>
      <c r="L332" t="s">
        <v>266</v>
      </c>
      <c r="M332" t="s">
        <v>1243</v>
      </c>
      <c r="N332" t="s">
        <v>159</v>
      </c>
      <c r="O332" t="s">
        <v>1243</v>
      </c>
      <c r="P332"/>
      <c r="Q332" t="s">
        <v>160</v>
      </c>
      <c r="R332">
        <v>1</v>
      </c>
      <c r="S332" t="s">
        <v>1346</v>
      </c>
      <c r="T332"/>
      <c r="U332"/>
      <c r="V332"/>
      <c r="W332" t="s">
        <v>1347</v>
      </c>
      <c r="X332" t="s">
        <v>222</v>
      </c>
      <c r="Y332"/>
      <c r="Z332"/>
      <c r="AA332" t="s">
        <v>1348</v>
      </c>
      <c r="AB332" t="s">
        <v>1349</v>
      </c>
      <c r="AC332" t="s">
        <v>162</v>
      </c>
      <c r="AD332" t="s">
        <v>1350</v>
      </c>
      <c r="AE332" t="s">
        <v>38</v>
      </c>
      <c r="AF332" t="s">
        <v>163</v>
      </c>
      <c r="AG332" t="s">
        <v>164</v>
      </c>
      <c r="AH332" t="s">
        <v>165</v>
      </c>
      <c r="AI332" t="s">
        <v>166</v>
      </c>
      <c r="AJ332" s="62">
        <v>45505</v>
      </c>
      <c r="AK332" s="62"/>
      <c r="AL332" t="s">
        <v>167</v>
      </c>
      <c r="AM332" t="s">
        <v>1351</v>
      </c>
    </row>
    <row r="333" spans="1:39" x14ac:dyDescent="0.3">
      <c r="A333" s="1" t="str">
        <f>CONCATENATE(Opintojaksot[[#This Row],[Opintojaksokoodi]],Opintojaksot[[#This Row],[Kuvausten kieli]])</f>
        <v>PROV-106ruotsi</v>
      </c>
      <c r="B333">
        <v>1</v>
      </c>
      <c r="C333">
        <v>1</v>
      </c>
      <c r="D333">
        <v>1</v>
      </c>
      <c r="E333" t="s">
        <v>154</v>
      </c>
      <c r="F333" t="s">
        <v>1343</v>
      </c>
      <c r="G333" t="s">
        <v>1352</v>
      </c>
      <c r="H333"/>
      <c r="I333"/>
      <c r="J333" t="s">
        <v>266</v>
      </c>
      <c r="K333" t="s">
        <v>266</v>
      </c>
      <c r="L333" t="s">
        <v>266</v>
      </c>
      <c r="M333" t="s">
        <v>1243</v>
      </c>
      <c r="N333" t="s">
        <v>159</v>
      </c>
      <c r="O333" t="s">
        <v>1243</v>
      </c>
      <c r="P333"/>
      <c r="Q333" t="s">
        <v>160</v>
      </c>
      <c r="R333">
        <v>1</v>
      </c>
      <c r="S333" t="s">
        <v>1346</v>
      </c>
      <c r="T333"/>
      <c r="U333"/>
      <c r="V333"/>
      <c r="W333" t="s">
        <v>1353</v>
      </c>
      <c r="X333"/>
      <c r="Y333"/>
      <c r="Z333"/>
      <c r="AA333"/>
      <c r="AB333"/>
      <c r="AC333" t="s">
        <v>162</v>
      </c>
      <c r="AD333"/>
      <c r="AE333" t="s">
        <v>38</v>
      </c>
      <c r="AF333" t="s">
        <v>163</v>
      </c>
      <c r="AG333" t="s">
        <v>164</v>
      </c>
      <c r="AH333" t="s">
        <v>170</v>
      </c>
      <c r="AI333" t="s">
        <v>166</v>
      </c>
      <c r="AJ333" s="62">
        <v>45505</v>
      </c>
      <c r="AK333" s="62"/>
      <c r="AL333" t="s">
        <v>167</v>
      </c>
      <c r="AM333" t="s">
        <v>1351</v>
      </c>
    </row>
    <row r="334" spans="1:39" x14ac:dyDescent="0.3">
      <c r="A334" s="1" t="str">
        <f>CONCATENATE(Opintojaksot[[#This Row],[Opintojaksokoodi]],Opintojaksot[[#This Row],[Kuvausten kieli]])</f>
        <v>PROV-106englanti</v>
      </c>
      <c r="B334">
        <v>1</v>
      </c>
      <c r="C334">
        <v>1</v>
      </c>
      <c r="D334">
        <v>1</v>
      </c>
      <c r="E334" t="s">
        <v>154</v>
      </c>
      <c r="F334" t="s">
        <v>1343</v>
      </c>
      <c r="G334" t="s">
        <v>1354</v>
      </c>
      <c r="H334"/>
      <c r="I334"/>
      <c r="J334" t="s">
        <v>266</v>
      </c>
      <c r="K334" t="s">
        <v>266</v>
      </c>
      <c r="L334" t="s">
        <v>266</v>
      </c>
      <c r="M334" t="s">
        <v>1243</v>
      </c>
      <c r="N334" t="s">
        <v>159</v>
      </c>
      <c r="O334" t="s">
        <v>1243</v>
      </c>
      <c r="P334"/>
      <c r="Q334" t="s">
        <v>160</v>
      </c>
      <c r="R334">
        <v>1</v>
      </c>
      <c r="S334" t="s">
        <v>1346</v>
      </c>
      <c r="T334"/>
      <c r="U334"/>
      <c r="V334"/>
      <c r="W334" t="s">
        <v>1355</v>
      </c>
      <c r="X334"/>
      <c r="Y334"/>
      <c r="Z334"/>
      <c r="AA334"/>
      <c r="AB334"/>
      <c r="AC334" t="s">
        <v>162</v>
      </c>
      <c r="AD334"/>
      <c r="AE334" t="s">
        <v>38</v>
      </c>
      <c r="AF334" t="s">
        <v>163</v>
      </c>
      <c r="AG334" t="s">
        <v>164</v>
      </c>
      <c r="AH334" t="s">
        <v>172</v>
      </c>
      <c r="AI334" t="s">
        <v>166</v>
      </c>
      <c r="AJ334" s="62">
        <v>45505</v>
      </c>
      <c r="AK334" s="62"/>
      <c r="AL334" t="s">
        <v>167</v>
      </c>
      <c r="AM334" t="s">
        <v>1351</v>
      </c>
    </row>
    <row r="335" spans="1:39" x14ac:dyDescent="0.3">
      <c r="A335" s="1" t="str">
        <f>CONCATENATE(Opintojaksot[[#This Row],[Opintojaksokoodi]],Opintojaksot[[#This Row],[Kuvausten kieli]])</f>
        <v>PROV-201suomi</v>
      </c>
      <c r="B335">
        <v>1</v>
      </c>
      <c r="C335">
        <v>1</v>
      </c>
      <c r="D335">
        <v>1</v>
      </c>
      <c r="E335" t="s">
        <v>154</v>
      </c>
      <c r="F335" t="s">
        <v>1356</v>
      </c>
      <c r="G335" t="s">
        <v>1357</v>
      </c>
      <c r="H335" t="s">
        <v>1358</v>
      </c>
      <c r="I335"/>
      <c r="J335" t="s">
        <v>266</v>
      </c>
      <c r="K335" t="s">
        <v>287</v>
      </c>
      <c r="L335" t="s">
        <v>1194</v>
      </c>
      <c r="M335" t="s">
        <v>1243</v>
      </c>
      <c r="N335" t="s">
        <v>159</v>
      </c>
      <c r="O335" t="s">
        <v>1243</v>
      </c>
      <c r="P335"/>
      <c r="Q335" t="s">
        <v>160</v>
      </c>
      <c r="R335">
        <v>1</v>
      </c>
      <c r="S335" t="s">
        <v>1101</v>
      </c>
      <c r="T335"/>
      <c r="U335"/>
      <c r="V335"/>
      <c r="W335" t="s">
        <v>1359</v>
      </c>
      <c r="X335" t="s">
        <v>1360</v>
      </c>
      <c r="Y335"/>
      <c r="Z335"/>
      <c r="AA335" t="s">
        <v>1361</v>
      </c>
      <c r="AB335" t="s">
        <v>1362</v>
      </c>
      <c r="AC335" t="s">
        <v>162</v>
      </c>
      <c r="AD335" t="s">
        <v>1363</v>
      </c>
      <c r="AE335" t="s">
        <v>26</v>
      </c>
      <c r="AF335" t="s">
        <v>163</v>
      </c>
      <c r="AG335" t="s">
        <v>1135</v>
      </c>
      <c r="AH335" t="s">
        <v>165</v>
      </c>
      <c r="AI335" t="s">
        <v>166</v>
      </c>
      <c r="AJ335" s="62">
        <v>45139</v>
      </c>
      <c r="AK335" s="62"/>
      <c r="AL335" t="s">
        <v>167</v>
      </c>
      <c r="AM335" t="s">
        <v>1364</v>
      </c>
    </row>
    <row r="336" spans="1:39" x14ac:dyDescent="0.3">
      <c r="A336" s="1" t="str">
        <f>CONCATENATE(Opintojaksot[[#This Row],[Opintojaksokoodi]],Opintojaksot[[#This Row],[Kuvausten kieli]])</f>
        <v>PROV-201ruotsi</v>
      </c>
      <c r="B336">
        <v>1</v>
      </c>
      <c r="C336">
        <v>1</v>
      </c>
      <c r="D336">
        <v>1</v>
      </c>
      <c r="E336" t="s">
        <v>154</v>
      </c>
      <c r="F336" t="s">
        <v>1356</v>
      </c>
      <c r="G336" t="s">
        <v>1365</v>
      </c>
      <c r="H336"/>
      <c r="I336"/>
      <c r="J336" t="s">
        <v>266</v>
      </c>
      <c r="K336" t="s">
        <v>287</v>
      </c>
      <c r="L336" t="s">
        <v>1194</v>
      </c>
      <c r="M336" t="s">
        <v>1243</v>
      </c>
      <c r="N336" t="s">
        <v>159</v>
      </c>
      <c r="O336" t="s">
        <v>1243</v>
      </c>
      <c r="P336"/>
      <c r="Q336" t="s">
        <v>160</v>
      </c>
      <c r="R336">
        <v>1</v>
      </c>
      <c r="S336" t="s">
        <v>1101</v>
      </c>
      <c r="T336"/>
      <c r="U336"/>
      <c r="V336"/>
      <c r="W336" t="s">
        <v>1366</v>
      </c>
      <c r="X336"/>
      <c r="Y336"/>
      <c r="Z336"/>
      <c r="AA336"/>
      <c r="AB336"/>
      <c r="AC336" t="s">
        <v>162</v>
      </c>
      <c r="AD336"/>
      <c r="AE336" t="s">
        <v>26</v>
      </c>
      <c r="AF336" t="s">
        <v>163</v>
      </c>
      <c r="AG336" t="s">
        <v>1135</v>
      </c>
      <c r="AH336" t="s">
        <v>170</v>
      </c>
      <c r="AI336" t="s">
        <v>166</v>
      </c>
      <c r="AJ336" s="62">
        <v>45139</v>
      </c>
      <c r="AK336" s="62"/>
      <c r="AL336" t="s">
        <v>167</v>
      </c>
      <c r="AM336" t="s">
        <v>1364</v>
      </c>
    </row>
    <row r="337" spans="1:39" x14ac:dyDescent="0.3">
      <c r="A337" s="1" t="str">
        <f>CONCATENATE(Opintojaksot[[#This Row],[Opintojaksokoodi]],Opintojaksot[[#This Row],[Kuvausten kieli]])</f>
        <v>PROV-201englanti</v>
      </c>
      <c r="B337">
        <v>1</v>
      </c>
      <c r="C337">
        <v>1</v>
      </c>
      <c r="D337">
        <v>1</v>
      </c>
      <c r="E337" t="s">
        <v>154</v>
      </c>
      <c r="F337" t="s">
        <v>1356</v>
      </c>
      <c r="G337" t="s">
        <v>1367</v>
      </c>
      <c r="H337"/>
      <c r="I337"/>
      <c r="J337" t="s">
        <v>266</v>
      </c>
      <c r="K337" t="s">
        <v>287</v>
      </c>
      <c r="L337" t="s">
        <v>1194</v>
      </c>
      <c r="M337" t="s">
        <v>1243</v>
      </c>
      <c r="N337" t="s">
        <v>159</v>
      </c>
      <c r="O337" t="s">
        <v>1243</v>
      </c>
      <c r="P337"/>
      <c r="Q337" t="s">
        <v>160</v>
      </c>
      <c r="R337">
        <v>1</v>
      </c>
      <c r="S337" t="s">
        <v>1101</v>
      </c>
      <c r="T337"/>
      <c r="U337"/>
      <c r="V337"/>
      <c r="W337" t="s">
        <v>1368</v>
      </c>
      <c r="X337"/>
      <c r="Y337"/>
      <c r="Z337"/>
      <c r="AA337"/>
      <c r="AB337" t="s">
        <v>1369</v>
      </c>
      <c r="AC337" t="s">
        <v>162</v>
      </c>
      <c r="AD337" t="s">
        <v>1370</v>
      </c>
      <c r="AE337" t="s">
        <v>26</v>
      </c>
      <c r="AF337" t="s">
        <v>163</v>
      </c>
      <c r="AG337" t="s">
        <v>1135</v>
      </c>
      <c r="AH337" t="s">
        <v>172</v>
      </c>
      <c r="AI337" t="s">
        <v>166</v>
      </c>
      <c r="AJ337" s="62">
        <v>45139</v>
      </c>
      <c r="AK337" s="62"/>
      <c r="AL337" t="s">
        <v>167</v>
      </c>
      <c r="AM337" t="s">
        <v>1364</v>
      </c>
    </row>
    <row r="338" spans="1:39" x14ac:dyDescent="0.3">
      <c r="A338" s="1" t="str">
        <f>CONCATENATE(Opintojaksot[[#This Row],[Opintojaksokoodi]],Opintojaksot[[#This Row],[Kuvausten kieli]])</f>
        <v>PROV-202suomi</v>
      </c>
      <c r="B338">
        <v>1</v>
      </c>
      <c r="C338">
        <v>1</v>
      </c>
      <c r="D338">
        <v>1</v>
      </c>
      <c r="E338" t="s">
        <v>154</v>
      </c>
      <c r="F338" t="s">
        <v>1371</v>
      </c>
      <c r="G338" t="s">
        <v>1372</v>
      </c>
      <c r="H338" t="s">
        <v>1358</v>
      </c>
      <c r="I338"/>
      <c r="J338" t="s">
        <v>266</v>
      </c>
      <c r="K338" t="s">
        <v>287</v>
      </c>
      <c r="L338" t="s">
        <v>1194</v>
      </c>
      <c r="M338" t="s">
        <v>1243</v>
      </c>
      <c r="N338" t="s">
        <v>159</v>
      </c>
      <c r="O338" t="s">
        <v>1243</v>
      </c>
      <c r="P338"/>
      <c r="Q338" t="s">
        <v>160</v>
      </c>
      <c r="R338">
        <v>1</v>
      </c>
      <c r="S338" t="s">
        <v>1373</v>
      </c>
      <c r="T338"/>
      <c r="U338"/>
      <c r="V338"/>
      <c r="W338" t="s">
        <v>1374</v>
      </c>
      <c r="X338" t="s">
        <v>1375</v>
      </c>
      <c r="Y338"/>
      <c r="Z338"/>
      <c r="AA338" t="s">
        <v>1376</v>
      </c>
      <c r="AB338" t="s">
        <v>1377</v>
      </c>
      <c r="AC338" t="s">
        <v>162</v>
      </c>
      <c r="AD338" t="s">
        <v>1378</v>
      </c>
      <c r="AE338" t="s">
        <v>26</v>
      </c>
      <c r="AF338" t="s">
        <v>163</v>
      </c>
      <c r="AG338" t="s">
        <v>1135</v>
      </c>
      <c r="AH338" t="s">
        <v>165</v>
      </c>
      <c r="AI338" t="s">
        <v>166</v>
      </c>
      <c r="AJ338" s="62">
        <v>45139</v>
      </c>
      <c r="AK338" s="62"/>
      <c r="AL338" t="s">
        <v>167</v>
      </c>
      <c r="AM338" t="s">
        <v>1379</v>
      </c>
    </row>
    <row r="339" spans="1:39" x14ac:dyDescent="0.3">
      <c r="A339" s="1" t="str">
        <f>CONCATENATE(Opintojaksot[[#This Row],[Opintojaksokoodi]],Opintojaksot[[#This Row],[Kuvausten kieli]])</f>
        <v>PROV-202ruotsi</v>
      </c>
      <c r="B339">
        <v>1</v>
      </c>
      <c r="C339">
        <v>1</v>
      </c>
      <c r="D339">
        <v>1</v>
      </c>
      <c r="E339" t="s">
        <v>154</v>
      </c>
      <c r="F339" t="s">
        <v>1371</v>
      </c>
      <c r="G339" t="s">
        <v>1380</v>
      </c>
      <c r="H339"/>
      <c r="I339"/>
      <c r="J339" t="s">
        <v>266</v>
      </c>
      <c r="K339" t="s">
        <v>287</v>
      </c>
      <c r="L339" t="s">
        <v>1194</v>
      </c>
      <c r="M339" t="s">
        <v>1243</v>
      </c>
      <c r="N339" t="s">
        <v>159</v>
      </c>
      <c r="O339" t="s">
        <v>1243</v>
      </c>
      <c r="P339"/>
      <c r="Q339" t="s">
        <v>160</v>
      </c>
      <c r="R339">
        <v>1</v>
      </c>
      <c r="S339" t="s">
        <v>1373</v>
      </c>
      <c r="T339"/>
      <c r="U339"/>
      <c r="V339"/>
      <c r="W339" t="s">
        <v>1381</v>
      </c>
      <c r="X339"/>
      <c r="Y339"/>
      <c r="Z339"/>
      <c r="AA339"/>
      <c r="AB339"/>
      <c r="AC339" t="s">
        <v>162</v>
      </c>
      <c r="AD339"/>
      <c r="AE339" t="s">
        <v>26</v>
      </c>
      <c r="AF339" t="s">
        <v>163</v>
      </c>
      <c r="AG339" t="s">
        <v>1135</v>
      </c>
      <c r="AH339" t="s">
        <v>170</v>
      </c>
      <c r="AI339" t="s">
        <v>166</v>
      </c>
      <c r="AJ339" s="62">
        <v>45139</v>
      </c>
      <c r="AK339" s="62"/>
      <c r="AL339" t="s">
        <v>167</v>
      </c>
      <c r="AM339" t="s">
        <v>1379</v>
      </c>
    </row>
    <row r="340" spans="1:39" x14ac:dyDescent="0.3">
      <c r="A340" s="1" t="str">
        <f>CONCATENATE(Opintojaksot[[#This Row],[Opintojaksokoodi]],Opintojaksot[[#This Row],[Kuvausten kieli]])</f>
        <v>PROV-202englanti</v>
      </c>
      <c r="B340">
        <v>1</v>
      </c>
      <c r="C340">
        <v>1</v>
      </c>
      <c r="D340">
        <v>1</v>
      </c>
      <c r="E340" t="s">
        <v>154</v>
      </c>
      <c r="F340" t="s">
        <v>1371</v>
      </c>
      <c r="G340" t="s">
        <v>1382</v>
      </c>
      <c r="H340"/>
      <c r="I340"/>
      <c r="J340" t="s">
        <v>266</v>
      </c>
      <c r="K340" t="s">
        <v>287</v>
      </c>
      <c r="L340" t="s">
        <v>1194</v>
      </c>
      <c r="M340" t="s">
        <v>1243</v>
      </c>
      <c r="N340" t="s">
        <v>159</v>
      </c>
      <c r="O340" t="s">
        <v>1243</v>
      </c>
      <c r="P340"/>
      <c r="Q340" t="s">
        <v>160</v>
      </c>
      <c r="R340">
        <v>1</v>
      </c>
      <c r="S340" t="s">
        <v>1373</v>
      </c>
      <c r="T340"/>
      <c r="U340"/>
      <c r="V340"/>
      <c r="W340" t="s">
        <v>1383</v>
      </c>
      <c r="X340"/>
      <c r="Y340"/>
      <c r="Z340"/>
      <c r="AA340"/>
      <c r="AB340"/>
      <c r="AC340" t="s">
        <v>162</v>
      </c>
      <c r="AD340" t="s">
        <v>1384</v>
      </c>
      <c r="AE340" t="s">
        <v>26</v>
      </c>
      <c r="AF340" t="s">
        <v>163</v>
      </c>
      <c r="AG340" t="s">
        <v>1135</v>
      </c>
      <c r="AH340" t="s">
        <v>172</v>
      </c>
      <c r="AI340" t="s">
        <v>166</v>
      </c>
      <c r="AJ340" s="62">
        <v>45139</v>
      </c>
      <c r="AK340" s="62"/>
      <c r="AL340" t="s">
        <v>167</v>
      </c>
      <c r="AM340" t="s">
        <v>1379</v>
      </c>
    </row>
    <row r="341" spans="1:39" x14ac:dyDescent="0.3">
      <c r="A341" s="1" t="str">
        <f>CONCATENATE(Opintojaksot[[#This Row],[Opintojaksokoodi]],Opintojaksot[[#This Row],[Kuvausten kieli]])</f>
        <v>PROV-203suomi</v>
      </c>
      <c r="B341">
        <v>1</v>
      </c>
      <c r="C341">
        <v>1</v>
      </c>
      <c r="D341">
        <v>1</v>
      </c>
      <c r="E341" t="s">
        <v>154</v>
      </c>
      <c r="F341" t="s">
        <v>1385</v>
      </c>
      <c r="G341" t="s">
        <v>1386</v>
      </c>
      <c r="H341" t="s">
        <v>1387</v>
      </c>
      <c r="I341"/>
      <c r="J341" t="s">
        <v>266</v>
      </c>
      <c r="K341" t="s">
        <v>287</v>
      </c>
      <c r="L341" t="s">
        <v>1194</v>
      </c>
      <c r="M341" t="s">
        <v>1243</v>
      </c>
      <c r="N341" t="s">
        <v>159</v>
      </c>
      <c r="O341" t="s">
        <v>1243</v>
      </c>
      <c r="P341"/>
      <c r="Q341" t="s">
        <v>160</v>
      </c>
      <c r="R341">
        <v>1</v>
      </c>
      <c r="S341" t="s">
        <v>1388</v>
      </c>
      <c r="T341"/>
      <c r="U341"/>
      <c r="V341"/>
      <c r="W341" t="s">
        <v>1389</v>
      </c>
      <c r="X341" t="s">
        <v>1390</v>
      </c>
      <c r="Y341"/>
      <c r="Z341"/>
      <c r="AA341" t="s">
        <v>1391</v>
      </c>
      <c r="AB341" t="s">
        <v>1392</v>
      </c>
      <c r="AC341" t="s">
        <v>162</v>
      </c>
      <c r="AD341" t="s">
        <v>1393</v>
      </c>
      <c r="AE341" t="s">
        <v>26</v>
      </c>
      <c r="AF341" t="s">
        <v>163</v>
      </c>
      <c r="AG341" t="s">
        <v>1135</v>
      </c>
      <c r="AH341" t="s">
        <v>165</v>
      </c>
      <c r="AI341" t="s">
        <v>166</v>
      </c>
      <c r="AJ341" s="62">
        <v>45139</v>
      </c>
      <c r="AK341" s="62"/>
      <c r="AL341" t="s">
        <v>167</v>
      </c>
      <c r="AM341" t="s">
        <v>1394</v>
      </c>
    </row>
    <row r="342" spans="1:39" x14ac:dyDescent="0.3">
      <c r="A342" s="1" t="str">
        <f>CONCATENATE(Opintojaksot[[#This Row],[Opintojaksokoodi]],Opintojaksot[[#This Row],[Kuvausten kieli]])</f>
        <v>PROV-203ruotsi</v>
      </c>
      <c r="B342">
        <v>1</v>
      </c>
      <c r="C342">
        <v>1</v>
      </c>
      <c r="D342">
        <v>1</v>
      </c>
      <c r="E342" t="s">
        <v>154</v>
      </c>
      <c r="F342" t="s">
        <v>1385</v>
      </c>
      <c r="G342" t="s">
        <v>1395</v>
      </c>
      <c r="H342"/>
      <c r="I342"/>
      <c r="J342" t="s">
        <v>266</v>
      </c>
      <c r="K342" t="s">
        <v>287</v>
      </c>
      <c r="L342" t="s">
        <v>1194</v>
      </c>
      <c r="M342" t="s">
        <v>1243</v>
      </c>
      <c r="N342" t="s">
        <v>159</v>
      </c>
      <c r="O342" t="s">
        <v>1243</v>
      </c>
      <c r="P342"/>
      <c r="Q342" t="s">
        <v>160</v>
      </c>
      <c r="R342">
        <v>1</v>
      </c>
      <c r="S342" t="s">
        <v>1388</v>
      </c>
      <c r="T342"/>
      <c r="U342"/>
      <c r="V342"/>
      <c r="W342" t="s">
        <v>1396</v>
      </c>
      <c r="X342"/>
      <c r="Y342"/>
      <c r="Z342"/>
      <c r="AA342"/>
      <c r="AB342"/>
      <c r="AC342" t="s">
        <v>162</v>
      </c>
      <c r="AD342"/>
      <c r="AE342" t="s">
        <v>26</v>
      </c>
      <c r="AF342" t="s">
        <v>163</v>
      </c>
      <c r="AG342" t="s">
        <v>1135</v>
      </c>
      <c r="AH342" t="s">
        <v>170</v>
      </c>
      <c r="AI342" t="s">
        <v>166</v>
      </c>
      <c r="AJ342" s="62">
        <v>45139</v>
      </c>
      <c r="AK342" s="62"/>
      <c r="AL342" t="s">
        <v>167</v>
      </c>
      <c r="AM342" t="s">
        <v>1394</v>
      </c>
    </row>
    <row r="343" spans="1:39" x14ac:dyDescent="0.3">
      <c r="A343" s="1" t="str">
        <f>CONCATENATE(Opintojaksot[[#This Row],[Opintojaksokoodi]],Opintojaksot[[#This Row],[Kuvausten kieli]])</f>
        <v>PROV-203englanti</v>
      </c>
      <c r="B343">
        <v>1</v>
      </c>
      <c r="C343">
        <v>1</v>
      </c>
      <c r="D343">
        <v>1</v>
      </c>
      <c r="E343" t="s">
        <v>154</v>
      </c>
      <c r="F343" t="s">
        <v>1385</v>
      </c>
      <c r="G343" t="s">
        <v>1397</v>
      </c>
      <c r="H343"/>
      <c r="I343"/>
      <c r="J343" t="s">
        <v>266</v>
      </c>
      <c r="K343" t="s">
        <v>287</v>
      </c>
      <c r="L343" t="s">
        <v>1194</v>
      </c>
      <c r="M343" t="s">
        <v>1243</v>
      </c>
      <c r="N343" t="s">
        <v>159</v>
      </c>
      <c r="O343" t="s">
        <v>1243</v>
      </c>
      <c r="P343"/>
      <c r="Q343" t="s">
        <v>160</v>
      </c>
      <c r="R343">
        <v>1</v>
      </c>
      <c r="S343" t="s">
        <v>1388</v>
      </c>
      <c r="T343"/>
      <c r="U343"/>
      <c r="V343"/>
      <c r="W343" t="s">
        <v>1398</v>
      </c>
      <c r="X343"/>
      <c r="Y343"/>
      <c r="Z343"/>
      <c r="AA343"/>
      <c r="AB343"/>
      <c r="AC343" t="s">
        <v>162</v>
      </c>
      <c r="AD343" t="s">
        <v>1399</v>
      </c>
      <c r="AE343" t="s">
        <v>26</v>
      </c>
      <c r="AF343" t="s">
        <v>163</v>
      </c>
      <c r="AG343" t="s">
        <v>1135</v>
      </c>
      <c r="AH343" t="s">
        <v>172</v>
      </c>
      <c r="AI343" t="s">
        <v>166</v>
      </c>
      <c r="AJ343" s="62">
        <v>45139</v>
      </c>
      <c r="AK343" s="62"/>
      <c r="AL343" t="s">
        <v>167</v>
      </c>
      <c r="AM343" t="s">
        <v>1394</v>
      </c>
    </row>
    <row r="344" spans="1:39" x14ac:dyDescent="0.3">
      <c r="A344" s="1" t="str">
        <f>CONCATENATE(Opintojaksot[[#This Row],[Opintojaksokoodi]],Opintojaksot[[#This Row],[Kuvausten kieli]])</f>
        <v>PROV-204suomi</v>
      </c>
      <c r="B344">
        <v>1</v>
      </c>
      <c r="C344">
        <v>1</v>
      </c>
      <c r="D344">
        <v>1</v>
      </c>
      <c r="E344" t="s">
        <v>154</v>
      </c>
      <c r="F344" t="s">
        <v>1400</v>
      </c>
      <c r="G344" t="s">
        <v>1401</v>
      </c>
      <c r="H344"/>
      <c r="I344"/>
      <c r="J344" t="s">
        <v>266</v>
      </c>
      <c r="K344" t="s">
        <v>266</v>
      </c>
      <c r="L344" t="s">
        <v>266</v>
      </c>
      <c r="M344" t="s">
        <v>1243</v>
      </c>
      <c r="N344" t="s">
        <v>159</v>
      </c>
      <c r="O344" t="s">
        <v>1243</v>
      </c>
      <c r="P344"/>
      <c r="Q344" t="s">
        <v>160</v>
      </c>
      <c r="R344">
        <v>1</v>
      </c>
      <c r="S344" t="s">
        <v>1402</v>
      </c>
      <c r="T344"/>
      <c r="U344"/>
      <c r="V344"/>
      <c r="W344" t="s">
        <v>1403</v>
      </c>
      <c r="X344"/>
      <c r="Y344"/>
      <c r="Z344"/>
      <c r="AA344"/>
      <c r="AB344"/>
      <c r="AC344" t="s">
        <v>225</v>
      </c>
      <c r="AD344"/>
      <c r="AE344" t="s">
        <v>42</v>
      </c>
      <c r="AF344" t="s">
        <v>163</v>
      </c>
      <c r="AG344" t="s">
        <v>164</v>
      </c>
      <c r="AH344" t="s">
        <v>165</v>
      </c>
      <c r="AI344" t="s">
        <v>166</v>
      </c>
      <c r="AJ344" s="62">
        <v>45139</v>
      </c>
      <c r="AK344" s="62"/>
      <c r="AL344" t="s">
        <v>167</v>
      </c>
      <c r="AM344" t="s">
        <v>1404</v>
      </c>
    </row>
    <row r="345" spans="1:39" x14ac:dyDescent="0.3">
      <c r="A345" s="1" t="str">
        <f>CONCATENATE(Opintojaksot[[#This Row],[Opintojaksokoodi]],Opintojaksot[[#This Row],[Kuvausten kieli]])</f>
        <v>PROV-204ruotsi</v>
      </c>
      <c r="B345">
        <v>1</v>
      </c>
      <c r="C345">
        <v>1</v>
      </c>
      <c r="D345">
        <v>1</v>
      </c>
      <c r="E345" t="s">
        <v>154</v>
      </c>
      <c r="F345" t="s">
        <v>1400</v>
      </c>
      <c r="G345" t="s">
        <v>1401</v>
      </c>
      <c r="H345"/>
      <c r="I345"/>
      <c r="J345" t="s">
        <v>266</v>
      </c>
      <c r="K345" t="s">
        <v>266</v>
      </c>
      <c r="L345" t="s">
        <v>266</v>
      </c>
      <c r="M345" t="s">
        <v>1243</v>
      </c>
      <c r="N345" t="s">
        <v>159</v>
      </c>
      <c r="O345" t="s">
        <v>1243</v>
      </c>
      <c r="P345"/>
      <c r="Q345" t="s">
        <v>160</v>
      </c>
      <c r="R345">
        <v>1</v>
      </c>
      <c r="S345" t="s">
        <v>1402</v>
      </c>
      <c r="T345"/>
      <c r="U345"/>
      <c r="V345"/>
      <c r="W345" t="s">
        <v>1405</v>
      </c>
      <c r="X345"/>
      <c r="Y345"/>
      <c r="Z345"/>
      <c r="AA345"/>
      <c r="AB345"/>
      <c r="AC345" t="s">
        <v>225</v>
      </c>
      <c r="AD345"/>
      <c r="AE345" t="s">
        <v>42</v>
      </c>
      <c r="AF345" t="s">
        <v>163</v>
      </c>
      <c r="AG345" t="s">
        <v>164</v>
      </c>
      <c r="AH345" t="s">
        <v>170</v>
      </c>
      <c r="AI345" t="s">
        <v>166</v>
      </c>
      <c r="AJ345" s="62">
        <v>45139</v>
      </c>
      <c r="AK345" s="62"/>
      <c r="AL345" t="s">
        <v>167</v>
      </c>
      <c r="AM345" t="s">
        <v>1404</v>
      </c>
    </row>
    <row r="346" spans="1:39" x14ac:dyDescent="0.3">
      <c r="A346" s="1" t="str">
        <f>CONCATENATE(Opintojaksot[[#This Row],[Opintojaksokoodi]],Opintojaksot[[#This Row],[Kuvausten kieli]])</f>
        <v>PROV-204englanti</v>
      </c>
      <c r="B346">
        <v>1</v>
      </c>
      <c r="C346">
        <v>1</v>
      </c>
      <c r="D346">
        <v>1</v>
      </c>
      <c r="E346" t="s">
        <v>154</v>
      </c>
      <c r="F346" t="s">
        <v>1400</v>
      </c>
      <c r="G346" t="s">
        <v>1401</v>
      </c>
      <c r="H346"/>
      <c r="I346"/>
      <c r="J346" t="s">
        <v>266</v>
      </c>
      <c r="K346" t="s">
        <v>266</v>
      </c>
      <c r="L346" t="s">
        <v>266</v>
      </c>
      <c r="M346" t="s">
        <v>1243</v>
      </c>
      <c r="N346" t="s">
        <v>159</v>
      </c>
      <c r="O346" t="s">
        <v>1243</v>
      </c>
      <c r="P346"/>
      <c r="Q346" t="s">
        <v>160</v>
      </c>
      <c r="R346">
        <v>1</v>
      </c>
      <c r="S346" t="s">
        <v>1402</v>
      </c>
      <c r="T346"/>
      <c r="U346"/>
      <c r="V346"/>
      <c r="W346" t="s">
        <v>1406</v>
      </c>
      <c r="X346"/>
      <c r="Y346"/>
      <c r="Z346"/>
      <c r="AA346" t="s">
        <v>1407</v>
      </c>
      <c r="AB346" t="s">
        <v>1408</v>
      </c>
      <c r="AC346" t="s">
        <v>225</v>
      </c>
      <c r="AD346" t="s">
        <v>1409</v>
      </c>
      <c r="AE346" t="s">
        <v>42</v>
      </c>
      <c r="AF346" t="s">
        <v>163</v>
      </c>
      <c r="AG346" t="s">
        <v>164</v>
      </c>
      <c r="AH346" t="s">
        <v>172</v>
      </c>
      <c r="AI346" t="s">
        <v>166</v>
      </c>
      <c r="AJ346" s="62">
        <v>45139</v>
      </c>
      <c r="AK346" s="62"/>
      <c r="AL346" t="s">
        <v>167</v>
      </c>
      <c r="AM346" t="s">
        <v>1404</v>
      </c>
    </row>
    <row r="347" spans="1:39" x14ac:dyDescent="0.3">
      <c r="A347" s="1" t="str">
        <f>CONCATENATE(Opintojaksot[[#This Row],[Opintojaksokoodi]],Opintojaksot[[#This Row],[Kuvausten kieli]])</f>
        <v>PROV-205suomi</v>
      </c>
      <c r="B347">
        <v>1</v>
      </c>
      <c r="C347">
        <v>1</v>
      </c>
      <c r="D347">
        <v>1</v>
      </c>
      <c r="E347" t="s">
        <v>154</v>
      </c>
      <c r="F347" t="s">
        <v>1410</v>
      </c>
      <c r="G347" t="s">
        <v>1411</v>
      </c>
      <c r="H347" t="s">
        <v>1412</v>
      </c>
      <c r="I347"/>
      <c r="J347" t="s">
        <v>266</v>
      </c>
      <c r="K347" t="s">
        <v>266</v>
      </c>
      <c r="L347" t="s">
        <v>266</v>
      </c>
      <c r="M347" t="s">
        <v>1243</v>
      </c>
      <c r="N347" t="s">
        <v>159</v>
      </c>
      <c r="O347" t="s">
        <v>1243</v>
      </c>
      <c r="P347"/>
      <c r="Q347" t="s">
        <v>160</v>
      </c>
      <c r="R347">
        <v>1</v>
      </c>
      <c r="S347" t="s">
        <v>1413</v>
      </c>
      <c r="T347"/>
      <c r="U347"/>
      <c r="V347"/>
      <c r="W347" t="s">
        <v>1414</v>
      </c>
      <c r="X347" t="s">
        <v>1415</v>
      </c>
      <c r="Y347"/>
      <c r="Z347"/>
      <c r="AA347" t="s">
        <v>1416</v>
      </c>
      <c r="AB347" t="s">
        <v>1417</v>
      </c>
      <c r="AC347" t="s">
        <v>162</v>
      </c>
      <c r="AD347" t="s">
        <v>1418</v>
      </c>
      <c r="AE347" t="s">
        <v>26</v>
      </c>
      <c r="AF347" t="s">
        <v>163</v>
      </c>
      <c r="AG347" t="s">
        <v>164</v>
      </c>
      <c r="AH347" t="s">
        <v>165</v>
      </c>
      <c r="AI347" t="s">
        <v>166</v>
      </c>
      <c r="AJ347" s="62">
        <v>45139</v>
      </c>
      <c r="AK347" s="62"/>
      <c r="AL347" t="s">
        <v>167</v>
      </c>
      <c r="AM347" t="s">
        <v>1419</v>
      </c>
    </row>
    <row r="348" spans="1:39" x14ac:dyDescent="0.3">
      <c r="A348" s="1" t="str">
        <f>CONCATENATE(Opintojaksot[[#This Row],[Opintojaksokoodi]],Opintojaksot[[#This Row],[Kuvausten kieli]])</f>
        <v>PROV-205ruotsi</v>
      </c>
      <c r="B348">
        <v>1</v>
      </c>
      <c r="C348">
        <v>1</v>
      </c>
      <c r="D348">
        <v>1</v>
      </c>
      <c r="E348" t="s">
        <v>154</v>
      </c>
      <c r="F348" t="s">
        <v>1410</v>
      </c>
      <c r="G348" t="s">
        <v>1420</v>
      </c>
      <c r="H348"/>
      <c r="I348"/>
      <c r="J348" t="s">
        <v>266</v>
      </c>
      <c r="K348" t="s">
        <v>266</v>
      </c>
      <c r="L348" t="s">
        <v>266</v>
      </c>
      <c r="M348" t="s">
        <v>1243</v>
      </c>
      <c r="N348" t="s">
        <v>159</v>
      </c>
      <c r="O348" t="s">
        <v>1243</v>
      </c>
      <c r="P348"/>
      <c r="Q348" t="s">
        <v>160</v>
      </c>
      <c r="R348">
        <v>1</v>
      </c>
      <c r="S348" t="s">
        <v>1413</v>
      </c>
      <c r="T348"/>
      <c r="U348"/>
      <c r="V348"/>
      <c r="W348" t="s">
        <v>1421</v>
      </c>
      <c r="X348"/>
      <c r="Y348"/>
      <c r="Z348"/>
      <c r="AA348"/>
      <c r="AB348"/>
      <c r="AC348" t="s">
        <v>162</v>
      </c>
      <c r="AD348"/>
      <c r="AE348" t="s">
        <v>26</v>
      </c>
      <c r="AF348" t="s">
        <v>163</v>
      </c>
      <c r="AG348" t="s">
        <v>164</v>
      </c>
      <c r="AH348" t="s">
        <v>170</v>
      </c>
      <c r="AI348" t="s">
        <v>166</v>
      </c>
      <c r="AJ348" s="62">
        <v>45139</v>
      </c>
      <c r="AK348" s="62"/>
      <c r="AL348" t="s">
        <v>167</v>
      </c>
      <c r="AM348" t="s">
        <v>1419</v>
      </c>
    </row>
    <row r="349" spans="1:39" x14ac:dyDescent="0.3">
      <c r="A349" s="1" t="str">
        <f>CONCATENATE(Opintojaksot[[#This Row],[Opintojaksokoodi]],Opintojaksot[[#This Row],[Kuvausten kieli]])</f>
        <v>PROV-205englanti</v>
      </c>
      <c r="B349">
        <v>1</v>
      </c>
      <c r="C349">
        <v>1</v>
      </c>
      <c r="D349">
        <v>1</v>
      </c>
      <c r="E349" t="s">
        <v>154</v>
      </c>
      <c r="F349" t="s">
        <v>1410</v>
      </c>
      <c r="G349" t="s">
        <v>1422</v>
      </c>
      <c r="H349"/>
      <c r="I349"/>
      <c r="J349" t="s">
        <v>266</v>
      </c>
      <c r="K349" t="s">
        <v>266</v>
      </c>
      <c r="L349" t="s">
        <v>266</v>
      </c>
      <c r="M349" t="s">
        <v>1243</v>
      </c>
      <c r="N349" t="s">
        <v>159</v>
      </c>
      <c r="O349" t="s">
        <v>1243</v>
      </c>
      <c r="P349"/>
      <c r="Q349" t="s">
        <v>160</v>
      </c>
      <c r="R349">
        <v>1</v>
      </c>
      <c r="S349" t="s">
        <v>1413</v>
      </c>
      <c r="T349"/>
      <c r="U349"/>
      <c r="V349"/>
      <c r="W349" t="s">
        <v>1423</v>
      </c>
      <c r="X349"/>
      <c r="Y349"/>
      <c r="Z349"/>
      <c r="AA349"/>
      <c r="AB349"/>
      <c r="AC349" t="s">
        <v>162</v>
      </c>
      <c r="AD349"/>
      <c r="AE349" t="s">
        <v>26</v>
      </c>
      <c r="AF349" t="s">
        <v>163</v>
      </c>
      <c r="AG349" t="s">
        <v>164</v>
      </c>
      <c r="AH349" t="s">
        <v>172</v>
      </c>
      <c r="AI349" t="s">
        <v>166</v>
      </c>
      <c r="AJ349" s="62">
        <v>45139</v>
      </c>
      <c r="AK349" s="62"/>
      <c r="AL349" t="s">
        <v>167</v>
      </c>
      <c r="AM349" t="s">
        <v>1419</v>
      </c>
    </row>
    <row r="350" spans="1:39" x14ac:dyDescent="0.3">
      <c r="A350" s="1" t="str">
        <f>CONCATENATE(Opintojaksot[[#This Row],[Opintojaksokoodi]],Opintojaksot[[#This Row],[Kuvausten kieli]])</f>
        <v>PROV-207suomi</v>
      </c>
      <c r="B350">
        <v>1</v>
      </c>
      <c r="C350">
        <v>1</v>
      </c>
      <c r="D350">
        <v>1</v>
      </c>
      <c r="E350" t="s">
        <v>154</v>
      </c>
      <c r="F350" t="s">
        <v>1424</v>
      </c>
      <c r="G350" t="s">
        <v>1425</v>
      </c>
      <c r="H350" t="s">
        <v>1426</v>
      </c>
      <c r="I350"/>
      <c r="J350" t="s">
        <v>266</v>
      </c>
      <c r="K350" t="s">
        <v>266</v>
      </c>
      <c r="L350" t="s">
        <v>266</v>
      </c>
      <c r="M350" t="s">
        <v>1243</v>
      </c>
      <c r="N350" t="s">
        <v>159</v>
      </c>
      <c r="O350" t="s">
        <v>1243</v>
      </c>
      <c r="P350"/>
      <c r="Q350" t="s">
        <v>160</v>
      </c>
      <c r="R350">
        <v>1</v>
      </c>
      <c r="S350" t="s">
        <v>1427</v>
      </c>
      <c r="T350"/>
      <c r="U350"/>
      <c r="V350"/>
      <c r="W350" t="s">
        <v>1428</v>
      </c>
      <c r="X350"/>
      <c r="Y350"/>
      <c r="Z350"/>
      <c r="AA350" t="s">
        <v>1429</v>
      </c>
      <c r="AB350" t="s">
        <v>1430</v>
      </c>
      <c r="AC350" t="s">
        <v>225</v>
      </c>
      <c r="AD350" t="s">
        <v>1431</v>
      </c>
      <c r="AE350" t="s">
        <v>26</v>
      </c>
      <c r="AF350" t="s">
        <v>1432</v>
      </c>
      <c r="AG350" t="s">
        <v>164</v>
      </c>
      <c r="AH350" t="s">
        <v>165</v>
      </c>
      <c r="AI350" t="s">
        <v>166</v>
      </c>
      <c r="AJ350" s="62">
        <v>45139</v>
      </c>
      <c r="AK350" s="62"/>
      <c r="AL350" t="s">
        <v>167</v>
      </c>
      <c r="AM350" t="s">
        <v>1433</v>
      </c>
    </row>
    <row r="351" spans="1:39" x14ac:dyDescent="0.3">
      <c r="A351" s="1" t="str">
        <f>CONCATENATE(Opintojaksot[[#This Row],[Opintojaksokoodi]],Opintojaksot[[#This Row],[Kuvausten kieli]])</f>
        <v>PROV-207ruotsi</v>
      </c>
      <c r="B351">
        <v>1</v>
      </c>
      <c r="C351">
        <v>1</v>
      </c>
      <c r="D351">
        <v>1</v>
      </c>
      <c r="E351" t="s">
        <v>154</v>
      </c>
      <c r="F351" t="s">
        <v>1424</v>
      </c>
      <c r="G351" t="s">
        <v>1434</v>
      </c>
      <c r="H351"/>
      <c r="I351"/>
      <c r="J351" t="s">
        <v>266</v>
      </c>
      <c r="K351" t="s">
        <v>266</v>
      </c>
      <c r="L351" t="s">
        <v>266</v>
      </c>
      <c r="M351" t="s">
        <v>1243</v>
      </c>
      <c r="N351" t="s">
        <v>159</v>
      </c>
      <c r="O351" t="s">
        <v>1243</v>
      </c>
      <c r="P351"/>
      <c r="Q351" t="s">
        <v>160</v>
      </c>
      <c r="R351">
        <v>1</v>
      </c>
      <c r="S351" t="s">
        <v>1427</v>
      </c>
      <c r="T351"/>
      <c r="U351"/>
      <c r="V351"/>
      <c r="W351" t="s">
        <v>1435</v>
      </c>
      <c r="X351"/>
      <c r="Y351"/>
      <c r="Z351"/>
      <c r="AA351"/>
      <c r="AB351"/>
      <c r="AC351" t="s">
        <v>225</v>
      </c>
      <c r="AD351"/>
      <c r="AE351" t="s">
        <v>26</v>
      </c>
      <c r="AF351" t="s">
        <v>1432</v>
      </c>
      <c r="AG351" t="s">
        <v>164</v>
      </c>
      <c r="AH351" t="s">
        <v>170</v>
      </c>
      <c r="AI351" t="s">
        <v>166</v>
      </c>
      <c r="AJ351" s="62">
        <v>45139</v>
      </c>
      <c r="AK351" s="62"/>
      <c r="AL351" t="s">
        <v>167</v>
      </c>
      <c r="AM351" t="s">
        <v>1433</v>
      </c>
    </row>
    <row r="352" spans="1:39" x14ac:dyDescent="0.3">
      <c r="A352" s="1" t="str">
        <f>CONCATENATE(Opintojaksot[[#This Row],[Opintojaksokoodi]],Opintojaksot[[#This Row],[Kuvausten kieli]])</f>
        <v>PROV-207englanti</v>
      </c>
      <c r="B352">
        <v>1</v>
      </c>
      <c r="C352">
        <v>1</v>
      </c>
      <c r="D352">
        <v>1</v>
      </c>
      <c r="E352" t="s">
        <v>154</v>
      </c>
      <c r="F352" t="s">
        <v>1424</v>
      </c>
      <c r="G352" t="s">
        <v>1436</v>
      </c>
      <c r="H352"/>
      <c r="I352"/>
      <c r="J352" t="s">
        <v>266</v>
      </c>
      <c r="K352" t="s">
        <v>266</v>
      </c>
      <c r="L352" t="s">
        <v>266</v>
      </c>
      <c r="M352" t="s">
        <v>1243</v>
      </c>
      <c r="N352" t="s">
        <v>159</v>
      </c>
      <c r="O352" t="s">
        <v>1243</v>
      </c>
      <c r="P352"/>
      <c r="Q352" t="s">
        <v>160</v>
      </c>
      <c r="R352">
        <v>1</v>
      </c>
      <c r="S352" t="s">
        <v>1427</v>
      </c>
      <c r="T352"/>
      <c r="U352"/>
      <c r="V352"/>
      <c r="W352" t="s">
        <v>1437</v>
      </c>
      <c r="X352"/>
      <c r="Y352"/>
      <c r="Z352"/>
      <c r="AA352"/>
      <c r="AB352"/>
      <c r="AC352" t="s">
        <v>225</v>
      </c>
      <c r="AD352"/>
      <c r="AE352" t="s">
        <v>26</v>
      </c>
      <c r="AF352" t="s">
        <v>1432</v>
      </c>
      <c r="AG352" t="s">
        <v>164</v>
      </c>
      <c r="AH352" t="s">
        <v>172</v>
      </c>
      <c r="AI352" t="s">
        <v>166</v>
      </c>
      <c r="AJ352" s="62">
        <v>45139</v>
      </c>
      <c r="AK352" s="62"/>
      <c r="AL352" t="s">
        <v>167</v>
      </c>
      <c r="AM352" t="s">
        <v>1433</v>
      </c>
    </row>
    <row r="353" spans="1:39" x14ac:dyDescent="0.3">
      <c r="A353" s="1" t="str">
        <f>CONCATENATE(Opintojaksot[[#This Row],[Opintojaksokoodi]],Opintojaksot[[#This Row],[Kuvausten kieli]])</f>
        <v>PROV-209suomi</v>
      </c>
      <c r="B353">
        <v>1</v>
      </c>
      <c r="C353">
        <v>1</v>
      </c>
      <c r="D353">
        <v>1</v>
      </c>
      <c r="E353" t="s">
        <v>154</v>
      </c>
      <c r="F353" t="s">
        <v>1438</v>
      </c>
      <c r="G353" t="s">
        <v>1439</v>
      </c>
      <c r="H353" t="s">
        <v>1440</v>
      </c>
      <c r="I353"/>
      <c r="J353" t="s">
        <v>266</v>
      </c>
      <c r="K353" t="s">
        <v>266</v>
      </c>
      <c r="L353" t="s">
        <v>266</v>
      </c>
      <c r="M353" t="s">
        <v>1243</v>
      </c>
      <c r="N353" t="s">
        <v>159</v>
      </c>
      <c r="O353" t="s">
        <v>1243</v>
      </c>
      <c r="P353"/>
      <c r="Q353" t="s">
        <v>160</v>
      </c>
      <c r="R353">
        <v>1</v>
      </c>
      <c r="S353" t="s">
        <v>1441</v>
      </c>
      <c r="T353"/>
      <c r="U353"/>
      <c r="V353"/>
      <c r="W353" t="s">
        <v>1442</v>
      </c>
      <c r="X353" t="s">
        <v>1443</v>
      </c>
      <c r="Y353"/>
      <c r="Z353"/>
      <c r="AA353" t="s">
        <v>1444</v>
      </c>
      <c r="AB353" t="s">
        <v>1445</v>
      </c>
      <c r="AC353" t="s">
        <v>225</v>
      </c>
      <c r="AD353" t="s">
        <v>1446</v>
      </c>
      <c r="AE353" t="s">
        <v>26</v>
      </c>
      <c r="AF353" t="s">
        <v>645</v>
      </c>
      <c r="AG353" t="s">
        <v>1135</v>
      </c>
      <c r="AH353" t="s">
        <v>165</v>
      </c>
      <c r="AI353" t="s">
        <v>166</v>
      </c>
      <c r="AJ353" s="62">
        <v>45139</v>
      </c>
      <c r="AK353" s="62"/>
      <c r="AL353" t="s">
        <v>167</v>
      </c>
      <c r="AM353" t="s">
        <v>1447</v>
      </c>
    </row>
    <row r="354" spans="1:39" x14ac:dyDescent="0.3">
      <c r="A354" s="1" t="str">
        <f>CONCATENATE(Opintojaksot[[#This Row],[Opintojaksokoodi]],Opintojaksot[[#This Row],[Kuvausten kieli]])</f>
        <v>PROV-209ruotsi</v>
      </c>
      <c r="B354">
        <v>1</v>
      </c>
      <c r="C354">
        <v>1</v>
      </c>
      <c r="D354">
        <v>1</v>
      </c>
      <c r="E354" t="s">
        <v>154</v>
      </c>
      <c r="F354" t="s">
        <v>1438</v>
      </c>
      <c r="G354" t="s">
        <v>1448</v>
      </c>
      <c r="H354" t="s">
        <v>1449</v>
      </c>
      <c r="I354"/>
      <c r="J354" t="s">
        <v>266</v>
      </c>
      <c r="K354" t="s">
        <v>266</v>
      </c>
      <c r="L354" t="s">
        <v>266</v>
      </c>
      <c r="M354" t="s">
        <v>1243</v>
      </c>
      <c r="N354" t="s">
        <v>159</v>
      </c>
      <c r="O354" t="s">
        <v>1243</v>
      </c>
      <c r="P354"/>
      <c r="Q354" t="s">
        <v>160</v>
      </c>
      <c r="R354">
        <v>1</v>
      </c>
      <c r="S354" t="s">
        <v>1441</v>
      </c>
      <c r="T354"/>
      <c r="U354"/>
      <c r="V354"/>
      <c r="W354" t="s">
        <v>1450</v>
      </c>
      <c r="X354" t="s">
        <v>1451</v>
      </c>
      <c r="Y354"/>
      <c r="Z354"/>
      <c r="AA354" t="s">
        <v>1452</v>
      </c>
      <c r="AB354" t="s">
        <v>1453</v>
      </c>
      <c r="AC354" t="s">
        <v>225</v>
      </c>
      <c r="AD354" t="s">
        <v>1454</v>
      </c>
      <c r="AE354" t="s">
        <v>26</v>
      </c>
      <c r="AF354" t="s">
        <v>645</v>
      </c>
      <c r="AG354" t="s">
        <v>1135</v>
      </c>
      <c r="AH354" t="s">
        <v>170</v>
      </c>
      <c r="AI354" t="s">
        <v>166</v>
      </c>
      <c r="AJ354" s="62">
        <v>45139</v>
      </c>
      <c r="AK354" s="62"/>
      <c r="AL354" t="s">
        <v>167</v>
      </c>
      <c r="AM354" t="s">
        <v>1447</v>
      </c>
    </row>
    <row r="355" spans="1:39" x14ac:dyDescent="0.3">
      <c r="A355" s="1" t="str">
        <f>CONCATENATE(Opintojaksot[[#This Row],[Opintojaksokoodi]],Opintojaksot[[#This Row],[Kuvausten kieli]])</f>
        <v>PROV-209englanti</v>
      </c>
      <c r="B355">
        <v>1</v>
      </c>
      <c r="C355">
        <v>1</v>
      </c>
      <c r="D355">
        <v>1</v>
      </c>
      <c r="E355" t="s">
        <v>154</v>
      </c>
      <c r="F355" t="s">
        <v>1438</v>
      </c>
      <c r="G355" t="s">
        <v>1455</v>
      </c>
      <c r="H355" t="s">
        <v>1456</v>
      </c>
      <c r="I355"/>
      <c r="J355" t="s">
        <v>266</v>
      </c>
      <c r="K355" t="s">
        <v>266</v>
      </c>
      <c r="L355" t="s">
        <v>266</v>
      </c>
      <c r="M355" t="s">
        <v>1243</v>
      </c>
      <c r="N355" t="s">
        <v>159</v>
      </c>
      <c r="O355" t="s">
        <v>1243</v>
      </c>
      <c r="P355"/>
      <c r="Q355" t="s">
        <v>160</v>
      </c>
      <c r="R355">
        <v>1</v>
      </c>
      <c r="S355" t="s">
        <v>1441</v>
      </c>
      <c r="T355"/>
      <c r="U355"/>
      <c r="V355"/>
      <c r="W355" t="s">
        <v>1457</v>
      </c>
      <c r="X355" t="s">
        <v>1458</v>
      </c>
      <c r="Y355"/>
      <c r="Z355"/>
      <c r="AA355" t="s">
        <v>1459</v>
      </c>
      <c r="AB355" t="s">
        <v>1460</v>
      </c>
      <c r="AC355" t="s">
        <v>225</v>
      </c>
      <c r="AD355" t="s">
        <v>1461</v>
      </c>
      <c r="AE355" t="s">
        <v>26</v>
      </c>
      <c r="AF355" t="s">
        <v>645</v>
      </c>
      <c r="AG355" t="s">
        <v>1135</v>
      </c>
      <c r="AH355" t="s">
        <v>172</v>
      </c>
      <c r="AI355" t="s">
        <v>166</v>
      </c>
      <c r="AJ355" s="62">
        <v>45139</v>
      </c>
      <c r="AK355" s="62"/>
      <c r="AL355" t="s">
        <v>167</v>
      </c>
      <c r="AM355" t="s">
        <v>1447</v>
      </c>
    </row>
    <row r="356" spans="1:39" x14ac:dyDescent="0.3">
      <c r="A356" s="1" t="str">
        <f>CONCATENATE(Opintojaksot[[#This Row],[Opintojaksokoodi]],Opintojaksot[[#This Row],[Kuvausten kieli]])</f>
        <v>PROV-211suomi</v>
      </c>
      <c r="B356">
        <v>1</v>
      </c>
      <c r="C356">
        <v>1</v>
      </c>
      <c r="D356">
        <v>1</v>
      </c>
      <c r="E356" t="s">
        <v>154</v>
      </c>
      <c r="F356" t="s">
        <v>1462</v>
      </c>
      <c r="G356" t="s">
        <v>1463</v>
      </c>
      <c r="H356"/>
      <c r="I356"/>
      <c r="J356" t="s">
        <v>266</v>
      </c>
      <c r="K356" t="s">
        <v>266</v>
      </c>
      <c r="L356" t="s">
        <v>266</v>
      </c>
      <c r="M356" t="s">
        <v>1243</v>
      </c>
      <c r="N356" t="s">
        <v>159</v>
      </c>
      <c r="O356" t="s">
        <v>1243</v>
      </c>
      <c r="P356"/>
      <c r="Q356" t="s">
        <v>160</v>
      </c>
      <c r="R356">
        <v>1</v>
      </c>
      <c r="S356" t="s">
        <v>1464</v>
      </c>
      <c r="T356"/>
      <c r="U356"/>
      <c r="V356"/>
      <c r="W356" t="s">
        <v>1465</v>
      </c>
      <c r="X356"/>
      <c r="Y356"/>
      <c r="Z356"/>
      <c r="AA356"/>
      <c r="AB356"/>
      <c r="AC356" t="s">
        <v>225</v>
      </c>
      <c r="AD356"/>
      <c r="AE356" t="s">
        <v>42</v>
      </c>
      <c r="AF356" t="s">
        <v>1466</v>
      </c>
      <c r="AG356" t="s">
        <v>1135</v>
      </c>
      <c r="AH356" t="s">
        <v>165</v>
      </c>
      <c r="AI356" t="s">
        <v>166</v>
      </c>
      <c r="AJ356" s="62">
        <v>45139</v>
      </c>
      <c r="AK356" s="62"/>
      <c r="AL356" t="s">
        <v>167</v>
      </c>
      <c r="AM356" t="s">
        <v>1467</v>
      </c>
    </row>
    <row r="357" spans="1:39" x14ac:dyDescent="0.3">
      <c r="A357" s="1" t="str">
        <f>CONCATENATE(Opintojaksot[[#This Row],[Opintojaksokoodi]],Opintojaksot[[#This Row],[Kuvausten kieli]])</f>
        <v>PROV-211ruotsi</v>
      </c>
      <c r="B357">
        <v>1</v>
      </c>
      <c r="C357">
        <v>1</v>
      </c>
      <c r="D357">
        <v>1</v>
      </c>
      <c r="E357" t="s">
        <v>154</v>
      </c>
      <c r="F357" t="s">
        <v>1462</v>
      </c>
      <c r="G357" t="s">
        <v>1463</v>
      </c>
      <c r="H357"/>
      <c r="I357"/>
      <c r="J357" t="s">
        <v>266</v>
      </c>
      <c r="K357" t="s">
        <v>266</v>
      </c>
      <c r="L357" t="s">
        <v>266</v>
      </c>
      <c r="M357" t="s">
        <v>1243</v>
      </c>
      <c r="N357" t="s">
        <v>159</v>
      </c>
      <c r="O357" t="s">
        <v>1243</v>
      </c>
      <c r="P357"/>
      <c r="Q357" t="s">
        <v>160</v>
      </c>
      <c r="R357">
        <v>1</v>
      </c>
      <c r="S357" t="s">
        <v>1464</v>
      </c>
      <c r="T357"/>
      <c r="U357"/>
      <c r="V357"/>
      <c r="W357" t="s">
        <v>1468</v>
      </c>
      <c r="X357"/>
      <c r="Y357"/>
      <c r="Z357"/>
      <c r="AA357"/>
      <c r="AB357"/>
      <c r="AC357" t="s">
        <v>225</v>
      </c>
      <c r="AD357"/>
      <c r="AE357" t="s">
        <v>42</v>
      </c>
      <c r="AF357" t="s">
        <v>1466</v>
      </c>
      <c r="AG357" t="s">
        <v>1135</v>
      </c>
      <c r="AH357" t="s">
        <v>170</v>
      </c>
      <c r="AI357" t="s">
        <v>166</v>
      </c>
      <c r="AJ357" s="62">
        <v>45139</v>
      </c>
      <c r="AK357" s="62"/>
      <c r="AL357" t="s">
        <v>167</v>
      </c>
      <c r="AM357" t="s">
        <v>1467</v>
      </c>
    </row>
    <row r="358" spans="1:39" x14ac:dyDescent="0.3">
      <c r="A358" s="1" t="str">
        <f>CONCATENATE(Opintojaksot[[#This Row],[Opintojaksokoodi]],Opintojaksot[[#This Row],[Kuvausten kieli]])</f>
        <v>PROV-211englanti</v>
      </c>
      <c r="B358">
        <v>1</v>
      </c>
      <c r="C358">
        <v>1</v>
      </c>
      <c r="D358">
        <v>1</v>
      </c>
      <c r="E358" t="s">
        <v>154</v>
      </c>
      <c r="F358" t="s">
        <v>1462</v>
      </c>
      <c r="G358" t="s">
        <v>1463</v>
      </c>
      <c r="H358" t="s">
        <v>1469</v>
      </c>
      <c r="I358"/>
      <c r="J358" t="s">
        <v>266</v>
      </c>
      <c r="K358" t="s">
        <v>266</v>
      </c>
      <c r="L358" t="s">
        <v>266</v>
      </c>
      <c r="M358" t="s">
        <v>1243</v>
      </c>
      <c r="N358" t="s">
        <v>159</v>
      </c>
      <c r="O358" t="s">
        <v>1243</v>
      </c>
      <c r="P358"/>
      <c r="Q358" t="s">
        <v>160</v>
      </c>
      <c r="R358">
        <v>1</v>
      </c>
      <c r="S358" t="s">
        <v>1464</v>
      </c>
      <c r="T358"/>
      <c r="U358"/>
      <c r="V358"/>
      <c r="W358" t="s">
        <v>1470</v>
      </c>
      <c r="X358" t="s">
        <v>1471</v>
      </c>
      <c r="Y358"/>
      <c r="Z358"/>
      <c r="AA358" t="s">
        <v>1472</v>
      </c>
      <c r="AB358" t="s">
        <v>1473</v>
      </c>
      <c r="AC358" t="s">
        <v>225</v>
      </c>
      <c r="AD358" t="s">
        <v>1474</v>
      </c>
      <c r="AE358" t="s">
        <v>42</v>
      </c>
      <c r="AF358" t="s">
        <v>1466</v>
      </c>
      <c r="AG358" t="s">
        <v>1135</v>
      </c>
      <c r="AH358" t="s">
        <v>172</v>
      </c>
      <c r="AI358" t="s">
        <v>166</v>
      </c>
      <c r="AJ358" s="62">
        <v>45139</v>
      </c>
      <c r="AK358" s="62"/>
      <c r="AL358" t="s">
        <v>167</v>
      </c>
      <c r="AM358" t="s">
        <v>1467</v>
      </c>
    </row>
    <row r="359" spans="1:39" x14ac:dyDescent="0.3">
      <c r="A359" s="1" t="str">
        <f>CONCATENATE(Opintojaksot[[#This Row],[Opintojaksokoodi]],Opintojaksot[[#This Row],[Kuvausten kieli]])</f>
        <v>PROV-214suomi</v>
      </c>
      <c r="B359">
        <v>1</v>
      </c>
      <c r="C359">
        <v>1</v>
      </c>
      <c r="D359">
        <v>1</v>
      </c>
      <c r="E359" t="s">
        <v>154</v>
      </c>
      <c r="F359" t="s">
        <v>1475</v>
      </c>
      <c r="G359" t="s">
        <v>1476</v>
      </c>
      <c r="H359" t="s">
        <v>248</v>
      </c>
      <c r="I359"/>
      <c r="J359" t="s">
        <v>266</v>
      </c>
      <c r="K359" t="s">
        <v>266</v>
      </c>
      <c r="L359" t="s">
        <v>266</v>
      </c>
      <c r="M359" t="s">
        <v>1243</v>
      </c>
      <c r="N359" t="s">
        <v>159</v>
      </c>
      <c r="O359" t="s">
        <v>1243</v>
      </c>
      <c r="P359"/>
      <c r="Q359" t="s">
        <v>160</v>
      </c>
      <c r="R359">
        <v>1</v>
      </c>
      <c r="S359" t="s">
        <v>368</v>
      </c>
      <c r="T359"/>
      <c r="U359"/>
      <c r="V359"/>
      <c r="W359"/>
      <c r="X359"/>
      <c r="Y359"/>
      <c r="Z359"/>
      <c r="AA359" t="s">
        <v>1477</v>
      </c>
      <c r="AB359" t="s">
        <v>1478</v>
      </c>
      <c r="AC359" t="s">
        <v>225</v>
      </c>
      <c r="AD359" t="s">
        <v>1479</v>
      </c>
      <c r="AE359" t="s">
        <v>26</v>
      </c>
      <c r="AF359" t="s">
        <v>424</v>
      </c>
      <c r="AG359" t="s">
        <v>164</v>
      </c>
      <c r="AH359" t="s">
        <v>165</v>
      </c>
      <c r="AI359" t="s">
        <v>166</v>
      </c>
      <c r="AJ359" s="62">
        <v>45139</v>
      </c>
      <c r="AK359" s="62"/>
      <c r="AL359" t="s">
        <v>167</v>
      </c>
      <c r="AM359" t="s">
        <v>1480</v>
      </c>
    </row>
    <row r="360" spans="1:39" x14ac:dyDescent="0.3">
      <c r="A360" s="1" t="str">
        <f>CONCATENATE(Opintojaksot[[#This Row],[Opintojaksokoodi]],Opintojaksot[[#This Row],[Kuvausten kieli]])</f>
        <v>PROV-214ruotsi</v>
      </c>
      <c r="B360">
        <v>1</v>
      </c>
      <c r="C360">
        <v>1</v>
      </c>
      <c r="D360">
        <v>1</v>
      </c>
      <c r="E360" t="s">
        <v>154</v>
      </c>
      <c r="F360" t="s">
        <v>1475</v>
      </c>
      <c r="G360" t="s">
        <v>1481</v>
      </c>
      <c r="H360"/>
      <c r="I360"/>
      <c r="J360" t="s">
        <v>266</v>
      </c>
      <c r="K360" t="s">
        <v>266</v>
      </c>
      <c r="L360" t="s">
        <v>266</v>
      </c>
      <c r="M360" t="s">
        <v>1243</v>
      </c>
      <c r="N360" t="s">
        <v>159</v>
      </c>
      <c r="O360" t="s">
        <v>1243</v>
      </c>
      <c r="P360"/>
      <c r="Q360" t="s">
        <v>160</v>
      </c>
      <c r="R360">
        <v>1</v>
      </c>
      <c r="S360" t="s">
        <v>368</v>
      </c>
      <c r="T360"/>
      <c r="U360"/>
      <c r="V360"/>
      <c r="W360"/>
      <c r="X360"/>
      <c r="Y360"/>
      <c r="Z360"/>
      <c r="AA360"/>
      <c r="AB360"/>
      <c r="AC360" t="s">
        <v>225</v>
      </c>
      <c r="AD360"/>
      <c r="AE360" t="s">
        <v>26</v>
      </c>
      <c r="AF360" t="s">
        <v>424</v>
      </c>
      <c r="AG360" t="s">
        <v>164</v>
      </c>
      <c r="AH360" t="s">
        <v>170</v>
      </c>
      <c r="AI360" t="s">
        <v>166</v>
      </c>
      <c r="AJ360" s="62">
        <v>45139</v>
      </c>
      <c r="AK360" s="62"/>
      <c r="AL360" t="s">
        <v>167</v>
      </c>
      <c r="AM360" t="s">
        <v>1480</v>
      </c>
    </row>
    <row r="361" spans="1:39" x14ac:dyDescent="0.3">
      <c r="A361" s="1" t="str">
        <f>CONCATENATE(Opintojaksot[[#This Row],[Opintojaksokoodi]],Opintojaksot[[#This Row],[Kuvausten kieli]])</f>
        <v>PROV-214englanti</v>
      </c>
      <c r="B361">
        <v>1</v>
      </c>
      <c r="C361">
        <v>1</v>
      </c>
      <c r="D361">
        <v>1</v>
      </c>
      <c r="E361" t="s">
        <v>154</v>
      </c>
      <c r="F361" t="s">
        <v>1475</v>
      </c>
      <c r="G361" t="s">
        <v>1482</v>
      </c>
      <c r="H361" t="s">
        <v>375</v>
      </c>
      <c r="I361"/>
      <c r="J361" t="s">
        <v>266</v>
      </c>
      <c r="K361" t="s">
        <v>266</v>
      </c>
      <c r="L361" t="s">
        <v>266</v>
      </c>
      <c r="M361" t="s">
        <v>1243</v>
      </c>
      <c r="N361" t="s">
        <v>159</v>
      </c>
      <c r="O361" t="s">
        <v>1243</v>
      </c>
      <c r="P361"/>
      <c r="Q361" t="s">
        <v>160</v>
      </c>
      <c r="R361">
        <v>1</v>
      </c>
      <c r="S361" t="s">
        <v>368</v>
      </c>
      <c r="T361"/>
      <c r="U361"/>
      <c r="V361"/>
      <c r="W361"/>
      <c r="X361"/>
      <c r="Y361"/>
      <c r="Z361"/>
      <c r="AA361" t="s">
        <v>1483</v>
      </c>
      <c r="AB361" t="s">
        <v>1484</v>
      </c>
      <c r="AC361" t="s">
        <v>225</v>
      </c>
      <c r="AD361" t="s">
        <v>1485</v>
      </c>
      <c r="AE361" t="s">
        <v>26</v>
      </c>
      <c r="AF361" t="s">
        <v>424</v>
      </c>
      <c r="AG361" t="s">
        <v>164</v>
      </c>
      <c r="AH361" t="s">
        <v>172</v>
      </c>
      <c r="AI361" t="s">
        <v>166</v>
      </c>
      <c r="AJ361" s="62">
        <v>45139</v>
      </c>
      <c r="AK361" s="62"/>
      <c r="AL361" t="s">
        <v>167</v>
      </c>
      <c r="AM361" t="s">
        <v>1480</v>
      </c>
    </row>
    <row r="362" spans="1:39" x14ac:dyDescent="0.3">
      <c r="A362" s="1" t="str">
        <f>CONCATENATE(Opintojaksot[[#This Row],[Opintojaksokoodi]],Opintojaksot[[#This Row],[Kuvausten kieli]])</f>
        <v>PROV-215suomi</v>
      </c>
      <c r="B362">
        <v>1</v>
      </c>
      <c r="C362">
        <v>1</v>
      </c>
      <c r="D362">
        <v>1</v>
      </c>
      <c r="E362" t="s">
        <v>154</v>
      </c>
      <c r="F362" t="s">
        <v>1486</v>
      </c>
      <c r="G362" t="s">
        <v>1487</v>
      </c>
      <c r="H362" t="s">
        <v>1488</v>
      </c>
      <c r="I362"/>
      <c r="J362" t="s">
        <v>266</v>
      </c>
      <c r="K362" t="s">
        <v>287</v>
      </c>
      <c r="L362" t="s">
        <v>1194</v>
      </c>
      <c r="M362" t="s">
        <v>1243</v>
      </c>
      <c r="N362" t="s">
        <v>159</v>
      </c>
      <c r="O362" t="s">
        <v>1243</v>
      </c>
      <c r="P362"/>
      <c r="Q362" t="s">
        <v>160</v>
      </c>
      <c r="R362">
        <v>1</v>
      </c>
      <c r="S362" t="s">
        <v>1489</v>
      </c>
      <c r="T362"/>
      <c r="U362"/>
      <c r="V362"/>
      <c r="W362" t="s">
        <v>1490</v>
      </c>
      <c r="X362"/>
      <c r="Y362"/>
      <c r="Z362"/>
      <c r="AA362" t="s">
        <v>1491</v>
      </c>
      <c r="AB362" t="s">
        <v>1492</v>
      </c>
      <c r="AC362" t="s">
        <v>162</v>
      </c>
      <c r="AD362" t="s">
        <v>1493</v>
      </c>
      <c r="AE362" t="s">
        <v>26</v>
      </c>
      <c r="AF362" t="s">
        <v>163</v>
      </c>
      <c r="AG362" t="s">
        <v>164</v>
      </c>
      <c r="AH362" t="s">
        <v>165</v>
      </c>
      <c r="AI362" t="s">
        <v>166</v>
      </c>
      <c r="AJ362" s="62">
        <v>45139</v>
      </c>
      <c r="AK362" s="62"/>
      <c r="AL362" t="s">
        <v>167</v>
      </c>
      <c r="AM362" t="s">
        <v>1494</v>
      </c>
    </row>
    <row r="363" spans="1:39" x14ac:dyDescent="0.3">
      <c r="A363" s="1" t="str">
        <f>CONCATENATE(Opintojaksot[[#This Row],[Opintojaksokoodi]],Opintojaksot[[#This Row],[Kuvausten kieli]])</f>
        <v>PROV-215ruotsi</v>
      </c>
      <c r="B363">
        <v>1</v>
      </c>
      <c r="C363">
        <v>1</v>
      </c>
      <c r="D363">
        <v>1</v>
      </c>
      <c r="E363" t="s">
        <v>154</v>
      </c>
      <c r="F363" t="s">
        <v>1486</v>
      </c>
      <c r="G363" t="s">
        <v>1495</v>
      </c>
      <c r="H363"/>
      <c r="I363"/>
      <c r="J363" t="s">
        <v>266</v>
      </c>
      <c r="K363" t="s">
        <v>287</v>
      </c>
      <c r="L363" t="s">
        <v>1194</v>
      </c>
      <c r="M363" t="s">
        <v>1243</v>
      </c>
      <c r="N363" t="s">
        <v>159</v>
      </c>
      <c r="O363" t="s">
        <v>1243</v>
      </c>
      <c r="P363"/>
      <c r="Q363" t="s">
        <v>160</v>
      </c>
      <c r="R363">
        <v>1</v>
      </c>
      <c r="S363" t="s">
        <v>1489</v>
      </c>
      <c r="T363"/>
      <c r="U363"/>
      <c r="V363"/>
      <c r="W363" t="s">
        <v>1496</v>
      </c>
      <c r="X363"/>
      <c r="Y363"/>
      <c r="Z363"/>
      <c r="AA363"/>
      <c r="AB363"/>
      <c r="AC363" t="s">
        <v>162</v>
      </c>
      <c r="AD363"/>
      <c r="AE363" t="s">
        <v>26</v>
      </c>
      <c r="AF363" t="s">
        <v>163</v>
      </c>
      <c r="AG363" t="s">
        <v>164</v>
      </c>
      <c r="AH363" t="s">
        <v>170</v>
      </c>
      <c r="AI363" t="s">
        <v>166</v>
      </c>
      <c r="AJ363" s="62">
        <v>45139</v>
      </c>
      <c r="AK363" s="62"/>
      <c r="AL363" t="s">
        <v>167</v>
      </c>
      <c r="AM363" t="s">
        <v>1494</v>
      </c>
    </row>
    <row r="364" spans="1:39" x14ac:dyDescent="0.3">
      <c r="A364" s="1" t="str">
        <f>CONCATENATE(Opintojaksot[[#This Row],[Opintojaksokoodi]],Opintojaksot[[#This Row],[Kuvausten kieli]])</f>
        <v>PROV-215englanti</v>
      </c>
      <c r="B364">
        <v>1</v>
      </c>
      <c r="C364">
        <v>1</v>
      </c>
      <c r="D364">
        <v>1</v>
      </c>
      <c r="E364" t="s">
        <v>154</v>
      </c>
      <c r="F364" t="s">
        <v>1486</v>
      </c>
      <c r="G364" t="s">
        <v>1497</v>
      </c>
      <c r="H364"/>
      <c r="I364"/>
      <c r="J364" t="s">
        <v>266</v>
      </c>
      <c r="K364" t="s">
        <v>287</v>
      </c>
      <c r="L364" t="s">
        <v>1194</v>
      </c>
      <c r="M364" t="s">
        <v>1243</v>
      </c>
      <c r="N364" t="s">
        <v>159</v>
      </c>
      <c r="O364" t="s">
        <v>1243</v>
      </c>
      <c r="P364"/>
      <c r="Q364" t="s">
        <v>160</v>
      </c>
      <c r="R364">
        <v>1</v>
      </c>
      <c r="S364" t="s">
        <v>1489</v>
      </c>
      <c r="T364"/>
      <c r="U364"/>
      <c r="V364"/>
      <c r="W364" t="s">
        <v>1498</v>
      </c>
      <c r="X364"/>
      <c r="Y364"/>
      <c r="Z364"/>
      <c r="AA364"/>
      <c r="AB364"/>
      <c r="AC364" t="s">
        <v>162</v>
      </c>
      <c r="AD364"/>
      <c r="AE364" t="s">
        <v>26</v>
      </c>
      <c r="AF364" t="s">
        <v>163</v>
      </c>
      <c r="AG364" t="s">
        <v>164</v>
      </c>
      <c r="AH364" t="s">
        <v>172</v>
      </c>
      <c r="AI364" t="s">
        <v>166</v>
      </c>
      <c r="AJ364" s="62">
        <v>45139</v>
      </c>
      <c r="AK364" s="62"/>
      <c r="AL364" t="s">
        <v>167</v>
      </c>
      <c r="AM364" t="s">
        <v>1494</v>
      </c>
    </row>
    <row r="365" spans="1:39" x14ac:dyDescent="0.3">
      <c r="A365" s="1" t="str">
        <f>CONCATENATE(Opintojaksot[[#This Row],[Opintojaksokoodi]],Opintojaksot[[#This Row],[Kuvausten kieli]])</f>
        <v>PROV-216suomi</v>
      </c>
      <c r="B365">
        <v>1</v>
      </c>
      <c r="C365">
        <v>1</v>
      </c>
      <c r="D365">
        <v>1</v>
      </c>
      <c r="E365" t="s">
        <v>154</v>
      </c>
      <c r="F365" t="s">
        <v>1499</v>
      </c>
      <c r="G365" t="s">
        <v>1500</v>
      </c>
      <c r="H365"/>
      <c r="I365"/>
      <c r="J365" t="s">
        <v>266</v>
      </c>
      <c r="K365" t="s">
        <v>266</v>
      </c>
      <c r="L365" t="s">
        <v>266</v>
      </c>
      <c r="M365" t="s">
        <v>1243</v>
      </c>
      <c r="N365" t="s">
        <v>159</v>
      </c>
      <c r="O365" t="s">
        <v>1243</v>
      </c>
      <c r="P365"/>
      <c r="Q365" t="s">
        <v>160</v>
      </c>
      <c r="R365">
        <v>1</v>
      </c>
      <c r="S365" t="s">
        <v>1501</v>
      </c>
      <c r="T365"/>
      <c r="U365"/>
      <c r="V365"/>
      <c r="W365" t="s">
        <v>1502</v>
      </c>
      <c r="X365"/>
      <c r="Y365"/>
      <c r="Z365"/>
      <c r="AA365"/>
      <c r="AB365"/>
      <c r="AC365" t="s">
        <v>225</v>
      </c>
      <c r="AD365"/>
      <c r="AE365" t="s">
        <v>42</v>
      </c>
      <c r="AF365" t="s">
        <v>163</v>
      </c>
      <c r="AG365" t="s">
        <v>164</v>
      </c>
      <c r="AH365" t="s">
        <v>165</v>
      </c>
      <c r="AI365" t="s">
        <v>166</v>
      </c>
      <c r="AJ365" s="62">
        <v>45139</v>
      </c>
      <c r="AK365" s="62"/>
      <c r="AL365" t="s">
        <v>167</v>
      </c>
      <c r="AM365" t="s">
        <v>1503</v>
      </c>
    </row>
    <row r="366" spans="1:39" x14ac:dyDescent="0.3">
      <c r="A366" s="1" t="str">
        <f>CONCATENATE(Opintojaksot[[#This Row],[Opintojaksokoodi]],Opintojaksot[[#This Row],[Kuvausten kieli]])</f>
        <v>PROV-216ruotsi</v>
      </c>
      <c r="B366">
        <v>1</v>
      </c>
      <c r="C366">
        <v>1</v>
      </c>
      <c r="D366">
        <v>1</v>
      </c>
      <c r="E366" t="s">
        <v>154</v>
      </c>
      <c r="F366" t="s">
        <v>1499</v>
      </c>
      <c r="G366" t="s">
        <v>1500</v>
      </c>
      <c r="H366"/>
      <c r="I366"/>
      <c r="J366" t="s">
        <v>266</v>
      </c>
      <c r="K366" t="s">
        <v>266</v>
      </c>
      <c r="L366" t="s">
        <v>266</v>
      </c>
      <c r="M366" t="s">
        <v>1243</v>
      </c>
      <c r="N366" t="s">
        <v>159</v>
      </c>
      <c r="O366" t="s">
        <v>1243</v>
      </c>
      <c r="P366"/>
      <c r="Q366" t="s">
        <v>160</v>
      </c>
      <c r="R366">
        <v>1</v>
      </c>
      <c r="S366" t="s">
        <v>1501</v>
      </c>
      <c r="T366"/>
      <c r="U366"/>
      <c r="V366"/>
      <c r="W366" t="s">
        <v>1504</v>
      </c>
      <c r="X366"/>
      <c r="Y366"/>
      <c r="Z366"/>
      <c r="AA366"/>
      <c r="AB366"/>
      <c r="AC366" t="s">
        <v>225</v>
      </c>
      <c r="AD366"/>
      <c r="AE366" t="s">
        <v>42</v>
      </c>
      <c r="AF366" t="s">
        <v>163</v>
      </c>
      <c r="AG366" t="s">
        <v>164</v>
      </c>
      <c r="AH366" t="s">
        <v>170</v>
      </c>
      <c r="AI366" t="s">
        <v>166</v>
      </c>
      <c r="AJ366" s="62">
        <v>45139</v>
      </c>
      <c r="AK366" s="62"/>
      <c r="AL366" t="s">
        <v>167</v>
      </c>
      <c r="AM366" t="s">
        <v>1503</v>
      </c>
    </row>
    <row r="367" spans="1:39" x14ac:dyDescent="0.3">
      <c r="A367" s="1" t="str">
        <f>CONCATENATE(Opintojaksot[[#This Row],[Opintojaksokoodi]],Opintojaksot[[#This Row],[Kuvausten kieli]])</f>
        <v>PROV-216englanti</v>
      </c>
      <c r="B367">
        <v>1</v>
      </c>
      <c r="C367">
        <v>1</v>
      </c>
      <c r="D367">
        <v>1</v>
      </c>
      <c r="E367" t="s">
        <v>154</v>
      </c>
      <c r="F367" t="s">
        <v>1499</v>
      </c>
      <c r="G367" t="s">
        <v>1500</v>
      </c>
      <c r="H367" t="s">
        <v>1505</v>
      </c>
      <c r="I367"/>
      <c r="J367" t="s">
        <v>266</v>
      </c>
      <c r="K367" t="s">
        <v>266</v>
      </c>
      <c r="L367" t="s">
        <v>266</v>
      </c>
      <c r="M367" t="s">
        <v>1243</v>
      </c>
      <c r="N367" t="s">
        <v>159</v>
      </c>
      <c r="O367" t="s">
        <v>1243</v>
      </c>
      <c r="P367"/>
      <c r="Q367" t="s">
        <v>160</v>
      </c>
      <c r="R367">
        <v>1</v>
      </c>
      <c r="S367" t="s">
        <v>1501</v>
      </c>
      <c r="T367"/>
      <c r="U367"/>
      <c r="V367"/>
      <c r="W367" t="s">
        <v>1506</v>
      </c>
      <c r="X367" t="s">
        <v>1507</v>
      </c>
      <c r="Y367"/>
      <c r="Z367"/>
      <c r="AA367" t="s">
        <v>1508</v>
      </c>
      <c r="AB367" t="s">
        <v>1509</v>
      </c>
      <c r="AC367" t="s">
        <v>225</v>
      </c>
      <c r="AD367" t="s">
        <v>1510</v>
      </c>
      <c r="AE367" t="s">
        <v>42</v>
      </c>
      <c r="AF367" t="s">
        <v>163</v>
      </c>
      <c r="AG367" t="s">
        <v>164</v>
      </c>
      <c r="AH367" t="s">
        <v>172</v>
      </c>
      <c r="AI367" t="s">
        <v>166</v>
      </c>
      <c r="AJ367" s="62">
        <v>45139</v>
      </c>
      <c r="AK367" s="62"/>
      <c r="AL367" t="s">
        <v>167</v>
      </c>
      <c r="AM367" t="s">
        <v>1503</v>
      </c>
    </row>
    <row r="368" spans="1:39" x14ac:dyDescent="0.3">
      <c r="A368" s="1" t="str">
        <f>CONCATENATE(Opintojaksot[[#This Row],[Opintojaksokoodi]],Opintojaksot[[#This Row],[Kuvausten kieli]])</f>
        <v>PROV-217suomi</v>
      </c>
      <c r="B368">
        <v>1</v>
      </c>
      <c r="C368">
        <v>1</v>
      </c>
      <c r="D368">
        <v>1</v>
      </c>
      <c r="E368" t="s">
        <v>154</v>
      </c>
      <c r="F368" t="s">
        <v>1511</v>
      </c>
      <c r="G368" t="s">
        <v>1512</v>
      </c>
      <c r="H368"/>
      <c r="I368"/>
      <c r="J368" t="s">
        <v>186</v>
      </c>
      <c r="K368" t="s">
        <v>186</v>
      </c>
      <c r="L368" t="s">
        <v>186</v>
      </c>
      <c r="M368" t="s">
        <v>1243</v>
      </c>
      <c r="N368" t="s">
        <v>159</v>
      </c>
      <c r="O368" t="s">
        <v>1243</v>
      </c>
      <c r="P368"/>
      <c r="Q368" t="s">
        <v>160</v>
      </c>
      <c r="R368">
        <v>1</v>
      </c>
      <c r="S368" t="s">
        <v>1513</v>
      </c>
      <c r="T368"/>
      <c r="U368"/>
      <c r="V368"/>
      <c r="W368"/>
      <c r="X368"/>
      <c r="Y368"/>
      <c r="Z368"/>
      <c r="AA368"/>
      <c r="AB368"/>
      <c r="AC368" t="s">
        <v>225</v>
      </c>
      <c r="AD368"/>
      <c r="AE368" t="s">
        <v>42</v>
      </c>
      <c r="AF368" t="s">
        <v>163</v>
      </c>
      <c r="AG368" t="s">
        <v>1135</v>
      </c>
      <c r="AH368" t="s">
        <v>165</v>
      </c>
      <c r="AI368" t="s">
        <v>166</v>
      </c>
      <c r="AJ368" s="62">
        <v>45139</v>
      </c>
      <c r="AK368" s="62"/>
      <c r="AL368" t="s">
        <v>167</v>
      </c>
      <c r="AM368" t="s">
        <v>1514</v>
      </c>
    </row>
    <row r="369" spans="1:39" x14ac:dyDescent="0.3">
      <c r="A369" s="1" t="str">
        <f>CONCATENATE(Opintojaksot[[#This Row],[Opintojaksokoodi]],Opintojaksot[[#This Row],[Kuvausten kieli]])</f>
        <v>PROV-217ruotsi</v>
      </c>
      <c r="B369">
        <v>1</v>
      </c>
      <c r="C369">
        <v>1</v>
      </c>
      <c r="D369">
        <v>1</v>
      </c>
      <c r="E369" t="s">
        <v>154</v>
      </c>
      <c r="F369" t="s">
        <v>1511</v>
      </c>
      <c r="G369" t="s">
        <v>1512</v>
      </c>
      <c r="H369"/>
      <c r="I369"/>
      <c r="J369" t="s">
        <v>186</v>
      </c>
      <c r="K369" t="s">
        <v>186</v>
      </c>
      <c r="L369" t="s">
        <v>186</v>
      </c>
      <c r="M369" t="s">
        <v>1243</v>
      </c>
      <c r="N369" t="s">
        <v>159</v>
      </c>
      <c r="O369" t="s">
        <v>1243</v>
      </c>
      <c r="P369"/>
      <c r="Q369" t="s">
        <v>160</v>
      </c>
      <c r="R369">
        <v>1</v>
      </c>
      <c r="S369" t="s">
        <v>1513</v>
      </c>
      <c r="T369"/>
      <c r="U369"/>
      <c r="V369"/>
      <c r="W369"/>
      <c r="X369"/>
      <c r="Y369"/>
      <c r="Z369"/>
      <c r="AA369"/>
      <c r="AB369"/>
      <c r="AC369" t="s">
        <v>225</v>
      </c>
      <c r="AD369"/>
      <c r="AE369" t="s">
        <v>42</v>
      </c>
      <c r="AF369" t="s">
        <v>163</v>
      </c>
      <c r="AG369" t="s">
        <v>1135</v>
      </c>
      <c r="AH369" t="s">
        <v>170</v>
      </c>
      <c r="AI369" t="s">
        <v>166</v>
      </c>
      <c r="AJ369" s="62">
        <v>45139</v>
      </c>
      <c r="AK369" s="62"/>
      <c r="AL369" t="s">
        <v>167</v>
      </c>
      <c r="AM369" t="s">
        <v>1514</v>
      </c>
    </row>
    <row r="370" spans="1:39" x14ac:dyDescent="0.3">
      <c r="A370" s="1" t="str">
        <f>CONCATENATE(Opintojaksot[[#This Row],[Opintojaksokoodi]],Opintojaksot[[#This Row],[Kuvausten kieli]])</f>
        <v>PROV-217englanti</v>
      </c>
      <c r="B370">
        <v>1</v>
      </c>
      <c r="C370">
        <v>1</v>
      </c>
      <c r="D370">
        <v>1</v>
      </c>
      <c r="E370" t="s">
        <v>154</v>
      </c>
      <c r="F370" t="s">
        <v>1511</v>
      </c>
      <c r="G370" t="s">
        <v>1512</v>
      </c>
      <c r="H370" t="s">
        <v>1515</v>
      </c>
      <c r="I370"/>
      <c r="J370" t="s">
        <v>186</v>
      </c>
      <c r="K370" t="s">
        <v>186</v>
      </c>
      <c r="L370" t="s">
        <v>186</v>
      </c>
      <c r="M370" t="s">
        <v>1243</v>
      </c>
      <c r="N370" t="s">
        <v>159</v>
      </c>
      <c r="O370" t="s">
        <v>1243</v>
      </c>
      <c r="P370"/>
      <c r="Q370" t="s">
        <v>160</v>
      </c>
      <c r="R370">
        <v>1</v>
      </c>
      <c r="S370" t="s">
        <v>1513</v>
      </c>
      <c r="T370"/>
      <c r="U370"/>
      <c r="V370"/>
      <c r="W370"/>
      <c r="X370" t="s">
        <v>1516</v>
      </c>
      <c r="Y370"/>
      <c r="Z370"/>
      <c r="AA370" t="s">
        <v>1517</v>
      </c>
      <c r="AB370" t="s">
        <v>1518</v>
      </c>
      <c r="AC370" t="s">
        <v>225</v>
      </c>
      <c r="AD370" t="s">
        <v>1519</v>
      </c>
      <c r="AE370" t="s">
        <v>42</v>
      </c>
      <c r="AF370" t="s">
        <v>163</v>
      </c>
      <c r="AG370" t="s">
        <v>1135</v>
      </c>
      <c r="AH370" t="s">
        <v>172</v>
      </c>
      <c r="AI370" t="s">
        <v>166</v>
      </c>
      <c r="AJ370" s="62">
        <v>45139</v>
      </c>
      <c r="AK370" s="62"/>
      <c r="AL370" t="s">
        <v>167</v>
      </c>
      <c r="AM370" t="s">
        <v>1514</v>
      </c>
    </row>
    <row r="371" spans="1:39" x14ac:dyDescent="0.3">
      <c r="A371" s="1" t="str">
        <f>CONCATENATE(Opintojaksot[[#This Row],[Opintojaksokoodi]],Opintojaksot[[#This Row],[Kuvausten kieli]])</f>
        <v>PROV-219suomi</v>
      </c>
      <c r="B371">
        <v>1</v>
      </c>
      <c r="C371">
        <v>1</v>
      </c>
      <c r="D371">
        <v>1</v>
      </c>
      <c r="E371" t="s">
        <v>154</v>
      </c>
      <c r="F371" t="s">
        <v>1520</v>
      </c>
      <c r="G371" t="s">
        <v>1521</v>
      </c>
      <c r="H371" t="s">
        <v>1522</v>
      </c>
      <c r="I371"/>
      <c r="J371" t="s">
        <v>266</v>
      </c>
      <c r="K371" t="s">
        <v>287</v>
      </c>
      <c r="L371" t="s">
        <v>1194</v>
      </c>
      <c r="M371" t="s">
        <v>1243</v>
      </c>
      <c r="N371" t="s">
        <v>159</v>
      </c>
      <c r="O371" t="s">
        <v>1243</v>
      </c>
      <c r="P371"/>
      <c r="Q371" t="s">
        <v>160</v>
      </c>
      <c r="R371">
        <v>1</v>
      </c>
      <c r="S371" t="s">
        <v>1489</v>
      </c>
      <c r="T371"/>
      <c r="U371"/>
      <c r="V371"/>
      <c r="W371"/>
      <c r="X371"/>
      <c r="Y371"/>
      <c r="Z371"/>
      <c r="AA371" t="s">
        <v>1523</v>
      </c>
      <c r="AB371" t="s">
        <v>1492</v>
      </c>
      <c r="AC371" t="s">
        <v>162</v>
      </c>
      <c r="AD371" t="s">
        <v>1524</v>
      </c>
      <c r="AE371" t="s">
        <v>26</v>
      </c>
      <c r="AF371" t="s">
        <v>163</v>
      </c>
      <c r="AG371" t="s">
        <v>164</v>
      </c>
      <c r="AH371" t="s">
        <v>165</v>
      </c>
      <c r="AI371" t="s">
        <v>166</v>
      </c>
      <c r="AJ371" s="62">
        <v>45139</v>
      </c>
      <c r="AK371" s="62"/>
      <c r="AL371" t="s">
        <v>167</v>
      </c>
      <c r="AM371" t="s">
        <v>1525</v>
      </c>
    </row>
    <row r="372" spans="1:39" x14ac:dyDescent="0.3">
      <c r="A372" s="1" t="str">
        <f>CONCATENATE(Opintojaksot[[#This Row],[Opintojaksokoodi]],Opintojaksot[[#This Row],[Kuvausten kieli]])</f>
        <v>PROV-219ruotsi</v>
      </c>
      <c r="B372">
        <v>1</v>
      </c>
      <c r="C372">
        <v>1</v>
      </c>
      <c r="D372">
        <v>1</v>
      </c>
      <c r="E372" t="s">
        <v>154</v>
      </c>
      <c r="F372" t="s">
        <v>1520</v>
      </c>
      <c r="G372" t="s">
        <v>1526</v>
      </c>
      <c r="H372"/>
      <c r="I372"/>
      <c r="J372" t="s">
        <v>266</v>
      </c>
      <c r="K372" t="s">
        <v>287</v>
      </c>
      <c r="L372" t="s">
        <v>1194</v>
      </c>
      <c r="M372" t="s">
        <v>1243</v>
      </c>
      <c r="N372" t="s">
        <v>159</v>
      </c>
      <c r="O372" t="s">
        <v>1243</v>
      </c>
      <c r="P372"/>
      <c r="Q372" t="s">
        <v>160</v>
      </c>
      <c r="R372">
        <v>1</v>
      </c>
      <c r="S372" t="s">
        <v>1489</v>
      </c>
      <c r="T372"/>
      <c r="U372"/>
      <c r="V372"/>
      <c r="W372"/>
      <c r="X372"/>
      <c r="Y372"/>
      <c r="Z372"/>
      <c r="AA372"/>
      <c r="AB372"/>
      <c r="AC372" t="s">
        <v>162</v>
      </c>
      <c r="AD372"/>
      <c r="AE372" t="s">
        <v>26</v>
      </c>
      <c r="AF372" t="s">
        <v>163</v>
      </c>
      <c r="AG372" t="s">
        <v>164</v>
      </c>
      <c r="AH372" t="s">
        <v>170</v>
      </c>
      <c r="AI372" t="s">
        <v>166</v>
      </c>
      <c r="AJ372" s="62">
        <v>45139</v>
      </c>
      <c r="AK372" s="62"/>
      <c r="AL372" t="s">
        <v>167</v>
      </c>
      <c r="AM372" t="s">
        <v>1525</v>
      </c>
    </row>
    <row r="373" spans="1:39" x14ac:dyDescent="0.3">
      <c r="A373" s="1" t="str">
        <f>CONCATENATE(Opintojaksot[[#This Row],[Opintojaksokoodi]],Opintojaksot[[#This Row],[Kuvausten kieli]])</f>
        <v>PROV-219englanti</v>
      </c>
      <c r="B373">
        <v>1</v>
      </c>
      <c r="C373">
        <v>1</v>
      </c>
      <c r="D373">
        <v>1</v>
      </c>
      <c r="E373" t="s">
        <v>154</v>
      </c>
      <c r="F373" t="s">
        <v>1520</v>
      </c>
      <c r="G373" t="s">
        <v>1527</v>
      </c>
      <c r="H373"/>
      <c r="I373"/>
      <c r="J373" t="s">
        <v>266</v>
      </c>
      <c r="K373" t="s">
        <v>287</v>
      </c>
      <c r="L373" t="s">
        <v>1194</v>
      </c>
      <c r="M373" t="s">
        <v>1243</v>
      </c>
      <c r="N373" t="s">
        <v>159</v>
      </c>
      <c r="O373" t="s">
        <v>1243</v>
      </c>
      <c r="P373"/>
      <c r="Q373" t="s">
        <v>160</v>
      </c>
      <c r="R373">
        <v>1</v>
      </c>
      <c r="S373" t="s">
        <v>1489</v>
      </c>
      <c r="T373"/>
      <c r="U373"/>
      <c r="V373"/>
      <c r="W373"/>
      <c r="X373"/>
      <c r="Y373"/>
      <c r="Z373"/>
      <c r="AA373"/>
      <c r="AB373"/>
      <c r="AC373" t="s">
        <v>162</v>
      </c>
      <c r="AD373"/>
      <c r="AE373" t="s">
        <v>26</v>
      </c>
      <c r="AF373" t="s">
        <v>163</v>
      </c>
      <c r="AG373" t="s">
        <v>164</v>
      </c>
      <c r="AH373" t="s">
        <v>172</v>
      </c>
      <c r="AI373" t="s">
        <v>166</v>
      </c>
      <c r="AJ373" s="62">
        <v>45139</v>
      </c>
      <c r="AK373" s="62"/>
      <c r="AL373" t="s">
        <v>167</v>
      </c>
      <c r="AM373" t="s">
        <v>1525</v>
      </c>
    </row>
    <row r="374" spans="1:39" x14ac:dyDescent="0.3">
      <c r="A374" s="1" t="str">
        <f>CONCATENATE(Opintojaksot[[#This Row],[Opintojaksokoodi]],Opintojaksot[[#This Row],[Kuvausten kieli]])</f>
        <v>PROV-302suomi</v>
      </c>
      <c r="B374">
        <v>1</v>
      </c>
      <c r="C374">
        <v>1</v>
      </c>
      <c r="D374">
        <v>1</v>
      </c>
      <c r="E374" t="s">
        <v>154</v>
      </c>
      <c r="F374" t="s">
        <v>1528</v>
      </c>
      <c r="G374" t="s">
        <v>1529</v>
      </c>
      <c r="H374" t="s">
        <v>1530</v>
      </c>
      <c r="I374"/>
      <c r="J374" t="s">
        <v>266</v>
      </c>
      <c r="K374" t="s">
        <v>266</v>
      </c>
      <c r="L374" t="s">
        <v>266</v>
      </c>
      <c r="M374" t="s">
        <v>1243</v>
      </c>
      <c r="N374" t="s">
        <v>159</v>
      </c>
      <c r="O374" t="s">
        <v>1243</v>
      </c>
      <c r="P374"/>
      <c r="Q374" t="s">
        <v>160</v>
      </c>
      <c r="R374">
        <v>1</v>
      </c>
      <c r="S374" t="s">
        <v>1531</v>
      </c>
      <c r="T374"/>
      <c r="U374"/>
      <c r="V374"/>
      <c r="W374" t="s">
        <v>1532</v>
      </c>
      <c r="X374"/>
      <c r="Y374"/>
      <c r="Z374"/>
      <c r="AA374" t="s">
        <v>1533</v>
      </c>
      <c r="AB374" t="s">
        <v>1534</v>
      </c>
      <c r="AC374" t="s">
        <v>225</v>
      </c>
      <c r="AD374" t="s">
        <v>1535</v>
      </c>
      <c r="AE374" t="s">
        <v>26</v>
      </c>
      <c r="AF374" t="s">
        <v>163</v>
      </c>
      <c r="AG374" t="s">
        <v>1135</v>
      </c>
      <c r="AH374" t="s">
        <v>165</v>
      </c>
      <c r="AI374" t="s">
        <v>166</v>
      </c>
      <c r="AJ374" s="62">
        <v>45139</v>
      </c>
      <c r="AK374" s="62"/>
      <c r="AL374" t="s">
        <v>167</v>
      </c>
      <c r="AM374" t="s">
        <v>1536</v>
      </c>
    </row>
    <row r="375" spans="1:39" x14ac:dyDescent="0.3">
      <c r="A375" s="1" t="str">
        <f>CONCATENATE(Opintojaksot[[#This Row],[Opintojaksokoodi]],Opintojaksot[[#This Row],[Kuvausten kieli]])</f>
        <v>PROV-302ruotsi</v>
      </c>
      <c r="B375">
        <v>1</v>
      </c>
      <c r="C375">
        <v>1</v>
      </c>
      <c r="D375">
        <v>1</v>
      </c>
      <c r="E375" t="s">
        <v>154</v>
      </c>
      <c r="F375" t="s">
        <v>1528</v>
      </c>
      <c r="G375" t="s">
        <v>1537</v>
      </c>
      <c r="H375"/>
      <c r="I375"/>
      <c r="J375" t="s">
        <v>266</v>
      </c>
      <c r="K375" t="s">
        <v>266</v>
      </c>
      <c r="L375" t="s">
        <v>266</v>
      </c>
      <c r="M375" t="s">
        <v>1243</v>
      </c>
      <c r="N375" t="s">
        <v>159</v>
      </c>
      <c r="O375" t="s">
        <v>1243</v>
      </c>
      <c r="P375"/>
      <c r="Q375" t="s">
        <v>160</v>
      </c>
      <c r="R375">
        <v>1</v>
      </c>
      <c r="S375" t="s">
        <v>1531</v>
      </c>
      <c r="T375"/>
      <c r="U375"/>
      <c r="V375"/>
      <c r="W375" t="s">
        <v>1538</v>
      </c>
      <c r="X375"/>
      <c r="Y375"/>
      <c r="Z375"/>
      <c r="AA375"/>
      <c r="AB375"/>
      <c r="AC375" t="s">
        <v>225</v>
      </c>
      <c r="AD375"/>
      <c r="AE375" t="s">
        <v>26</v>
      </c>
      <c r="AF375" t="s">
        <v>163</v>
      </c>
      <c r="AG375" t="s">
        <v>1135</v>
      </c>
      <c r="AH375" t="s">
        <v>170</v>
      </c>
      <c r="AI375" t="s">
        <v>166</v>
      </c>
      <c r="AJ375" s="62">
        <v>45139</v>
      </c>
      <c r="AK375" s="62"/>
      <c r="AL375" t="s">
        <v>167</v>
      </c>
      <c r="AM375" t="s">
        <v>1536</v>
      </c>
    </row>
    <row r="376" spans="1:39" x14ac:dyDescent="0.3">
      <c r="A376" s="1" t="str">
        <f>CONCATENATE(Opintojaksot[[#This Row],[Opintojaksokoodi]],Opintojaksot[[#This Row],[Kuvausten kieli]])</f>
        <v>PROV-302englanti</v>
      </c>
      <c r="B376">
        <v>1</v>
      </c>
      <c r="C376">
        <v>1</v>
      </c>
      <c r="D376">
        <v>1</v>
      </c>
      <c r="E376" t="s">
        <v>154</v>
      </c>
      <c r="F376" t="s">
        <v>1528</v>
      </c>
      <c r="G376" t="s">
        <v>1539</v>
      </c>
      <c r="H376" t="s">
        <v>1540</v>
      </c>
      <c r="I376"/>
      <c r="J376" t="s">
        <v>266</v>
      </c>
      <c r="K376" t="s">
        <v>266</v>
      </c>
      <c r="L376" t="s">
        <v>266</v>
      </c>
      <c r="M376" t="s">
        <v>1243</v>
      </c>
      <c r="N376" t="s">
        <v>159</v>
      </c>
      <c r="O376" t="s">
        <v>1243</v>
      </c>
      <c r="P376"/>
      <c r="Q376" t="s">
        <v>160</v>
      </c>
      <c r="R376">
        <v>1</v>
      </c>
      <c r="S376" t="s">
        <v>1531</v>
      </c>
      <c r="T376"/>
      <c r="U376"/>
      <c r="V376"/>
      <c r="W376" t="s">
        <v>1541</v>
      </c>
      <c r="X376" t="s">
        <v>1542</v>
      </c>
      <c r="Y376"/>
      <c r="Z376"/>
      <c r="AA376" t="s">
        <v>1543</v>
      </c>
      <c r="AB376" t="s">
        <v>1544</v>
      </c>
      <c r="AC376" t="s">
        <v>225</v>
      </c>
      <c r="AD376" t="s">
        <v>1545</v>
      </c>
      <c r="AE376" t="s">
        <v>26</v>
      </c>
      <c r="AF376" t="s">
        <v>163</v>
      </c>
      <c r="AG376" t="s">
        <v>1135</v>
      </c>
      <c r="AH376" t="s">
        <v>172</v>
      </c>
      <c r="AI376" t="s">
        <v>166</v>
      </c>
      <c r="AJ376" s="62">
        <v>45139</v>
      </c>
      <c r="AK376" s="62"/>
      <c r="AL376" t="s">
        <v>167</v>
      </c>
      <c r="AM376" t="s">
        <v>1536</v>
      </c>
    </row>
    <row r="377" spans="1:39" x14ac:dyDescent="0.3">
      <c r="A377" s="1" t="str">
        <f>CONCATENATE(Opintojaksot[[#This Row],[Opintojaksokoodi]],Opintojaksot[[#This Row],[Kuvausten kieli]])</f>
        <v>PROV-303suomi</v>
      </c>
      <c r="B377">
        <v>1</v>
      </c>
      <c r="C377">
        <v>1</v>
      </c>
      <c r="D377">
        <v>1</v>
      </c>
      <c r="E377" t="s">
        <v>154</v>
      </c>
      <c r="F377" t="s">
        <v>1546</v>
      </c>
      <c r="G377" t="s">
        <v>1547</v>
      </c>
      <c r="H377" t="s">
        <v>1548</v>
      </c>
      <c r="I377"/>
      <c r="J377" t="s">
        <v>266</v>
      </c>
      <c r="K377" t="s">
        <v>266</v>
      </c>
      <c r="L377" t="s">
        <v>266</v>
      </c>
      <c r="M377" t="s">
        <v>1243</v>
      </c>
      <c r="N377" t="s">
        <v>159</v>
      </c>
      <c r="O377" t="s">
        <v>1243</v>
      </c>
      <c r="P377"/>
      <c r="Q377" t="s">
        <v>160</v>
      </c>
      <c r="R377">
        <v>1</v>
      </c>
      <c r="S377" t="s">
        <v>1549</v>
      </c>
      <c r="T377"/>
      <c r="U377"/>
      <c r="V377"/>
      <c r="W377" t="s">
        <v>1550</v>
      </c>
      <c r="X377" t="s">
        <v>1551</v>
      </c>
      <c r="Y377"/>
      <c r="Z377"/>
      <c r="AA377" t="s">
        <v>1552</v>
      </c>
      <c r="AB377" t="s">
        <v>1553</v>
      </c>
      <c r="AC377" t="s">
        <v>225</v>
      </c>
      <c r="AD377" t="s">
        <v>1554</v>
      </c>
      <c r="AE377" t="s">
        <v>26</v>
      </c>
      <c r="AF377" t="s">
        <v>163</v>
      </c>
      <c r="AG377" t="s">
        <v>1135</v>
      </c>
      <c r="AH377" t="s">
        <v>165</v>
      </c>
      <c r="AI377" t="s">
        <v>166</v>
      </c>
      <c r="AJ377" s="62">
        <v>45139</v>
      </c>
      <c r="AK377" s="62"/>
      <c r="AL377" t="s">
        <v>167</v>
      </c>
      <c r="AM377" t="s">
        <v>1555</v>
      </c>
    </row>
    <row r="378" spans="1:39" x14ac:dyDescent="0.3">
      <c r="A378" s="1" t="str">
        <f>CONCATENATE(Opintojaksot[[#This Row],[Opintojaksokoodi]],Opintojaksot[[#This Row],[Kuvausten kieli]])</f>
        <v>PROV-303ruotsi</v>
      </c>
      <c r="B378">
        <v>1</v>
      </c>
      <c r="C378">
        <v>1</v>
      </c>
      <c r="D378">
        <v>1</v>
      </c>
      <c r="E378" t="s">
        <v>154</v>
      </c>
      <c r="F378" t="s">
        <v>1546</v>
      </c>
      <c r="G378" t="s">
        <v>1556</v>
      </c>
      <c r="H378"/>
      <c r="I378"/>
      <c r="J378" t="s">
        <v>266</v>
      </c>
      <c r="K378" t="s">
        <v>266</v>
      </c>
      <c r="L378" t="s">
        <v>266</v>
      </c>
      <c r="M378" t="s">
        <v>1243</v>
      </c>
      <c r="N378" t="s">
        <v>159</v>
      </c>
      <c r="O378" t="s">
        <v>1243</v>
      </c>
      <c r="P378"/>
      <c r="Q378" t="s">
        <v>160</v>
      </c>
      <c r="R378">
        <v>1</v>
      </c>
      <c r="S378" t="s">
        <v>1549</v>
      </c>
      <c r="T378"/>
      <c r="U378"/>
      <c r="V378"/>
      <c r="W378" t="s">
        <v>1557</v>
      </c>
      <c r="X378"/>
      <c r="Y378"/>
      <c r="Z378"/>
      <c r="AA378"/>
      <c r="AB378"/>
      <c r="AC378" t="s">
        <v>225</v>
      </c>
      <c r="AD378"/>
      <c r="AE378" t="s">
        <v>26</v>
      </c>
      <c r="AF378" t="s">
        <v>163</v>
      </c>
      <c r="AG378" t="s">
        <v>1135</v>
      </c>
      <c r="AH378" t="s">
        <v>170</v>
      </c>
      <c r="AI378" t="s">
        <v>166</v>
      </c>
      <c r="AJ378" s="62">
        <v>45139</v>
      </c>
      <c r="AK378" s="62"/>
      <c r="AL378" t="s">
        <v>167</v>
      </c>
      <c r="AM378" t="s">
        <v>1555</v>
      </c>
    </row>
    <row r="379" spans="1:39" x14ac:dyDescent="0.3">
      <c r="A379" s="1" t="str">
        <f>CONCATENATE(Opintojaksot[[#This Row],[Opintojaksokoodi]],Opintojaksot[[#This Row],[Kuvausten kieli]])</f>
        <v>PROV-303englanti</v>
      </c>
      <c r="B379">
        <v>1</v>
      </c>
      <c r="C379">
        <v>1</v>
      </c>
      <c r="D379">
        <v>1</v>
      </c>
      <c r="E379" t="s">
        <v>154</v>
      </c>
      <c r="F379" t="s">
        <v>1546</v>
      </c>
      <c r="G379" t="s">
        <v>1558</v>
      </c>
      <c r="H379"/>
      <c r="I379"/>
      <c r="J379" t="s">
        <v>266</v>
      </c>
      <c r="K379" t="s">
        <v>266</v>
      </c>
      <c r="L379" t="s">
        <v>266</v>
      </c>
      <c r="M379" t="s">
        <v>1243</v>
      </c>
      <c r="N379" t="s">
        <v>159</v>
      </c>
      <c r="O379" t="s">
        <v>1243</v>
      </c>
      <c r="P379"/>
      <c r="Q379" t="s">
        <v>160</v>
      </c>
      <c r="R379">
        <v>1</v>
      </c>
      <c r="S379" t="s">
        <v>1549</v>
      </c>
      <c r="T379"/>
      <c r="U379"/>
      <c r="V379"/>
      <c r="W379" t="s">
        <v>1559</v>
      </c>
      <c r="X379"/>
      <c r="Y379"/>
      <c r="Z379"/>
      <c r="AA379"/>
      <c r="AB379"/>
      <c r="AC379" t="s">
        <v>225</v>
      </c>
      <c r="AD379"/>
      <c r="AE379" t="s">
        <v>26</v>
      </c>
      <c r="AF379" t="s">
        <v>163</v>
      </c>
      <c r="AG379" t="s">
        <v>1135</v>
      </c>
      <c r="AH379" t="s">
        <v>172</v>
      </c>
      <c r="AI379" t="s">
        <v>166</v>
      </c>
      <c r="AJ379" s="62">
        <v>45139</v>
      </c>
      <c r="AK379" s="62"/>
      <c r="AL379" t="s">
        <v>167</v>
      </c>
      <c r="AM379" t="s">
        <v>1555</v>
      </c>
    </row>
    <row r="380" spans="1:39" x14ac:dyDescent="0.3">
      <c r="A380" s="1" t="str">
        <f>CONCATENATE(Opintojaksot[[#This Row],[Opintojaksokoodi]],Opintojaksot[[#This Row],[Kuvausten kieli]])</f>
        <v>PROV-304suomi</v>
      </c>
      <c r="B380">
        <v>1</v>
      </c>
      <c r="C380">
        <v>1</v>
      </c>
      <c r="D380">
        <v>1</v>
      </c>
      <c r="E380" t="s">
        <v>154</v>
      </c>
      <c r="F380" t="s">
        <v>1560</v>
      </c>
      <c r="G380" t="s">
        <v>1561</v>
      </c>
      <c r="H380" t="s">
        <v>1562</v>
      </c>
      <c r="I380"/>
      <c r="J380" t="s">
        <v>266</v>
      </c>
      <c r="K380" t="s">
        <v>266</v>
      </c>
      <c r="L380" t="s">
        <v>266</v>
      </c>
      <c r="M380" t="s">
        <v>1243</v>
      </c>
      <c r="N380" t="s">
        <v>159</v>
      </c>
      <c r="O380" t="s">
        <v>1243</v>
      </c>
      <c r="P380"/>
      <c r="Q380" t="s">
        <v>160</v>
      </c>
      <c r="R380">
        <v>1</v>
      </c>
      <c r="S380" t="s">
        <v>683</v>
      </c>
      <c r="T380"/>
      <c r="U380"/>
      <c r="V380"/>
      <c r="W380" t="s">
        <v>1563</v>
      </c>
      <c r="X380" t="s">
        <v>1564</v>
      </c>
      <c r="Y380"/>
      <c r="Z380"/>
      <c r="AA380" t="s">
        <v>1565</v>
      </c>
      <c r="AB380" t="s">
        <v>1566</v>
      </c>
      <c r="AC380" t="s">
        <v>225</v>
      </c>
      <c r="AD380" t="s">
        <v>1567</v>
      </c>
      <c r="AE380" t="s">
        <v>26</v>
      </c>
      <c r="AF380" t="s">
        <v>163</v>
      </c>
      <c r="AG380" t="s">
        <v>1135</v>
      </c>
      <c r="AH380" t="s">
        <v>165</v>
      </c>
      <c r="AI380" t="s">
        <v>166</v>
      </c>
      <c r="AJ380" s="62">
        <v>45139</v>
      </c>
      <c r="AK380" s="62"/>
      <c r="AL380" t="s">
        <v>167</v>
      </c>
      <c r="AM380" t="s">
        <v>1568</v>
      </c>
    </row>
    <row r="381" spans="1:39" x14ac:dyDescent="0.3">
      <c r="A381" s="1" t="str">
        <f>CONCATENATE(Opintojaksot[[#This Row],[Opintojaksokoodi]],Opintojaksot[[#This Row],[Kuvausten kieli]])</f>
        <v>PROV-304ruotsi</v>
      </c>
      <c r="B381">
        <v>1</v>
      </c>
      <c r="C381">
        <v>1</v>
      </c>
      <c r="D381">
        <v>1</v>
      </c>
      <c r="E381" t="s">
        <v>154</v>
      </c>
      <c r="F381" t="s">
        <v>1560</v>
      </c>
      <c r="G381" t="s">
        <v>1569</v>
      </c>
      <c r="H381"/>
      <c r="I381"/>
      <c r="J381" t="s">
        <v>266</v>
      </c>
      <c r="K381" t="s">
        <v>266</v>
      </c>
      <c r="L381" t="s">
        <v>266</v>
      </c>
      <c r="M381" t="s">
        <v>1243</v>
      </c>
      <c r="N381" t="s">
        <v>159</v>
      </c>
      <c r="O381" t="s">
        <v>1243</v>
      </c>
      <c r="P381"/>
      <c r="Q381" t="s">
        <v>160</v>
      </c>
      <c r="R381">
        <v>1</v>
      </c>
      <c r="S381" t="s">
        <v>683</v>
      </c>
      <c r="T381"/>
      <c r="U381"/>
      <c r="V381"/>
      <c r="W381" t="s">
        <v>1570</v>
      </c>
      <c r="X381"/>
      <c r="Y381"/>
      <c r="Z381"/>
      <c r="AA381"/>
      <c r="AB381"/>
      <c r="AC381" t="s">
        <v>225</v>
      </c>
      <c r="AD381"/>
      <c r="AE381" t="s">
        <v>26</v>
      </c>
      <c r="AF381" t="s">
        <v>163</v>
      </c>
      <c r="AG381" t="s">
        <v>1135</v>
      </c>
      <c r="AH381" t="s">
        <v>170</v>
      </c>
      <c r="AI381" t="s">
        <v>166</v>
      </c>
      <c r="AJ381" s="62">
        <v>45139</v>
      </c>
      <c r="AK381" s="62"/>
      <c r="AL381" t="s">
        <v>167</v>
      </c>
      <c r="AM381" t="s">
        <v>1568</v>
      </c>
    </row>
    <row r="382" spans="1:39" x14ac:dyDescent="0.3">
      <c r="A382" s="1" t="str">
        <f>CONCATENATE(Opintojaksot[[#This Row],[Opintojaksokoodi]],Opintojaksot[[#This Row],[Kuvausten kieli]])</f>
        <v>PROV-304englanti</v>
      </c>
      <c r="B382">
        <v>1</v>
      </c>
      <c r="C382">
        <v>1</v>
      </c>
      <c r="D382">
        <v>1</v>
      </c>
      <c r="E382" t="s">
        <v>154</v>
      </c>
      <c r="F382" t="s">
        <v>1560</v>
      </c>
      <c r="G382" t="s">
        <v>1571</v>
      </c>
      <c r="H382"/>
      <c r="I382"/>
      <c r="J382" t="s">
        <v>266</v>
      </c>
      <c r="K382" t="s">
        <v>266</v>
      </c>
      <c r="L382" t="s">
        <v>266</v>
      </c>
      <c r="M382" t="s">
        <v>1243</v>
      </c>
      <c r="N382" t="s">
        <v>159</v>
      </c>
      <c r="O382" t="s">
        <v>1243</v>
      </c>
      <c r="P382"/>
      <c r="Q382" t="s">
        <v>160</v>
      </c>
      <c r="R382">
        <v>1</v>
      </c>
      <c r="S382" t="s">
        <v>683</v>
      </c>
      <c r="T382"/>
      <c r="U382"/>
      <c r="V382"/>
      <c r="W382" t="s">
        <v>1572</v>
      </c>
      <c r="X382"/>
      <c r="Y382"/>
      <c r="Z382"/>
      <c r="AA382"/>
      <c r="AB382"/>
      <c r="AC382" t="s">
        <v>225</v>
      </c>
      <c r="AD382"/>
      <c r="AE382" t="s">
        <v>26</v>
      </c>
      <c r="AF382" t="s">
        <v>163</v>
      </c>
      <c r="AG382" t="s">
        <v>1135</v>
      </c>
      <c r="AH382" t="s">
        <v>172</v>
      </c>
      <c r="AI382" t="s">
        <v>166</v>
      </c>
      <c r="AJ382" s="62">
        <v>45139</v>
      </c>
      <c r="AK382" s="62"/>
      <c r="AL382" t="s">
        <v>167</v>
      </c>
      <c r="AM382" t="s">
        <v>1568</v>
      </c>
    </row>
    <row r="383" spans="1:39" x14ac:dyDescent="0.3">
      <c r="A383" s="1" t="str">
        <f>CONCATENATE(Opintojaksot[[#This Row],[Opintojaksokoodi]],Opintojaksot[[#This Row],[Kuvausten kieli]])</f>
        <v>PROV-305suomi</v>
      </c>
      <c r="B383">
        <v>1</v>
      </c>
      <c r="C383">
        <v>1</v>
      </c>
      <c r="D383">
        <v>1</v>
      </c>
      <c r="E383" t="s">
        <v>154</v>
      </c>
      <c r="F383" t="s">
        <v>1573</v>
      </c>
      <c r="G383" t="s">
        <v>1574</v>
      </c>
      <c r="H383" t="s">
        <v>1575</v>
      </c>
      <c r="I383"/>
      <c r="J383" t="s">
        <v>266</v>
      </c>
      <c r="K383" t="s">
        <v>266</v>
      </c>
      <c r="L383" t="s">
        <v>266</v>
      </c>
      <c r="M383" t="s">
        <v>1243</v>
      </c>
      <c r="N383" t="s">
        <v>159</v>
      </c>
      <c r="O383" t="s">
        <v>1243</v>
      </c>
      <c r="P383"/>
      <c r="Q383" t="s">
        <v>160</v>
      </c>
      <c r="R383">
        <v>1</v>
      </c>
      <c r="S383" t="s">
        <v>1576</v>
      </c>
      <c r="T383"/>
      <c r="U383"/>
      <c r="V383"/>
      <c r="W383" t="s">
        <v>1577</v>
      </c>
      <c r="X383" t="s">
        <v>1578</v>
      </c>
      <c r="Y383"/>
      <c r="Z383" t="s">
        <v>1579</v>
      </c>
      <c r="AA383" t="s">
        <v>1580</v>
      </c>
      <c r="AB383" t="s">
        <v>1581</v>
      </c>
      <c r="AC383" t="s">
        <v>162</v>
      </c>
      <c r="AD383" t="s">
        <v>1582</v>
      </c>
      <c r="AE383" t="s">
        <v>26</v>
      </c>
      <c r="AF383" t="s">
        <v>163</v>
      </c>
      <c r="AG383" t="s">
        <v>1135</v>
      </c>
      <c r="AH383" t="s">
        <v>165</v>
      </c>
      <c r="AI383" t="s">
        <v>166</v>
      </c>
      <c r="AJ383" s="62">
        <v>45139</v>
      </c>
      <c r="AK383" s="62"/>
      <c r="AL383" t="s">
        <v>167</v>
      </c>
      <c r="AM383" t="s">
        <v>1583</v>
      </c>
    </row>
    <row r="384" spans="1:39" x14ac:dyDescent="0.3">
      <c r="A384" s="1" t="str">
        <f>CONCATENATE(Opintojaksot[[#This Row],[Opintojaksokoodi]],Opintojaksot[[#This Row],[Kuvausten kieli]])</f>
        <v>PROV-305ruotsi</v>
      </c>
      <c r="B384">
        <v>1</v>
      </c>
      <c r="C384">
        <v>1</v>
      </c>
      <c r="D384">
        <v>1</v>
      </c>
      <c r="E384" t="s">
        <v>154</v>
      </c>
      <c r="F384" t="s">
        <v>1573</v>
      </c>
      <c r="G384" t="s">
        <v>1584</v>
      </c>
      <c r="H384"/>
      <c r="I384"/>
      <c r="J384" t="s">
        <v>266</v>
      </c>
      <c r="K384" t="s">
        <v>266</v>
      </c>
      <c r="L384" t="s">
        <v>266</v>
      </c>
      <c r="M384" t="s">
        <v>1243</v>
      </c>
      <c r="N384" t="s">
        <v>159</v>
      </c>
      <c r="O384" t="s">
        <v>1243</v>
      </c>
      <c r="P384"/>
      <c r="Q384" t="s">
        <v>160</v>
      </c>
      <c r="R384">
        <v>1</v>
      </c>
      <c r="S384" t="s">
        <v>1576</v>
      </c>
      <c r="T384"/>
      <c r="U384"/>
      <c r="V384"/>
      <c r="W384" t="s">
        <v>1585</v>
      </c>
      <c r="X384"/>
      <c r="Y384"/>
      <c r="Z384" t="s">
        <v>1579</v>
      </c>
      <c r="AA384"/>
      <c r="AB384"/>
      <c r="AC384" t="s">
        <v>162</v>
      </c>
      <c r="AD384"/>
      <c r="AE384" t="s">
        <v>26</v>
      </c>
      <c r="AF384" t="s">
        <v>163</v>
      </c>
      <c r="AG384" t="s">
        <v>1135</v>
      </c>
      <c r="AH384" t="s">
        <v>170</v>
      </c>
      <c r="AI384" t="s">
        <v>166</v>
      </c>
      <c r="AJ384" s="62">
        <v>45139</v>
      </c>
      <c r="AK384" s="62"/>
      <c r="AL384" t="s">
        <v>167</v>
      </c>
      <c r="AM384" t="s">
        <v>1583</v>
      </c>
    </row>
    <row r="385" spans="1:39" x14ac:dyDescent="0.3">
      <c r="A385" s="1" t="str">
        <f>CONCATENATE(Opintojaksot[[#This Row],[Opintojaksokoodi]],Opintojaksot[[#This Row],[Kuvausten kieli]])</f>
        <v>PROV-305englanti</v>
      </c>
      <c r="B385">
        <v>1</v>
      </c>
      <c r="C385">
        <v>1</v>
      </c>
      <c r="D385">
        <v>1</v>
      </c>
      <c r="E385" t="s">
        <v>154</v>
      </c>
      <c r="F385" t="s">
        <v>1573</v>
      </c>
      <c r="G385" t="s">
        <v>1586</v>
      </c>
      <c r="H385" t="s">
        <v>1587</v>
      </c>
      <c r="I385"/>
      <c r="J385" t="s">
        <v>266</v>
      </c>
      <c r="K385" t="s">
        <v>266</v>
      </c>
      <c r="L385" t="s">
        <v>266</v>
      </c>
      <c r="M385" t="s">
        <v>1243</v>
      </c>
      <c r="N385" t="s">
        <v>159</v>
      </c>
      <c r="O385" t="s">
        <v>1243</v>
      </c>
      <c r="P385"/>
      <c r="Q385" t="s">
        <v>160</v>
      </c>
      <c r="R385">
        <v>1</v>
      </c>
      <c r="S385" t="s">
        <v>1576</v>
      </c>
      <c r="T385"/>
      <c r="U385"/>
      <c r="V385"/>
      <c r="W385" t="s">
        <v>1588</v>
      </c>
      <c r="X385" t="s">
        <v>1589</v>
      </c>
      <c r="Y385"/>
      <c r="Z385" t="s">
        <v>1579</v>
      </c>
      <c r="AA385" t="s">
        <v>1590</v>
      </c>
      <c r="AB385" t="s">
        <v>1591</v>
      </c>
      <c r="AC385" t="s">
        <v>162</v>
      </c>
      <c r="AD385" t="s">
        <v>1592</v>
      </c>
      <c r="AE385" t="s">
        <v>26</v>
      </c>
      <c r="AF385" t="s">
        <v>163</v>
      </c>
      <c r="AG385" t="s">
        <v>1135</v>
      </c>
      <c r="AH385" t="s">
        <v>172</v>
      </c>
      <c r="AI385" t="s">
        <v>166</v>
      </c>
      <c r="AJ385" s="62">
        <v>45139</v>
      </c>
      <c r="AK385" s="62"/>
      <c r="AL385" t="s">
        <v>167</v>
      </c>
      <c r="AM385" t="s">
        <v>1583</v>
      </c>
    </row>
    <row r="386" spans="1:39" x14ac:dyDescent="0.3">
      <c r="A386" s="1" t="str">
        <f>CONCATENATE(Opintojaksot[[#This Row],[Opintojaksokoodi]],Opintojaksot[[#This Row],[Kuvausten kieli]])</f>
        <v>PROV-306suomi</v>
      </c>
      <c r="B386">
        <v>1</v>
      </c>
      <c r="C386">
        <v>1</v>
      </c>
      <c r="D386">
        <v>1</v>
      </c>
      <c r="E386" t="s">
        <v>154</v>
      </c>
      <c r="F386" t="s">
        <v>1593</v>
      </c>
      <c r="G386" t="s">
        <v>1594</v>
      </c>
      <c r="H386" t="s">
        <v>1595</v>
      </c>
      <c r="I386"/>
      <c r="J386" t="s">
        <v>266</v>
      </c>
      <c r="K386" t="s">
        <v>287</v>
      </c>
      <c r="L386" t="s">
        <v>1194</v>
      </c>
      <c r="M386" t="s">
        <v>1243</v>
      </c>
      <c r="N386" t="s">
        <v>159</v>
      </c>
      <c r="O386" t="s">
        <v>1243</v>
      </c>
      <c r="P386"/>
      <c r="Q386" t="s">
        <v>160</v>
      </c>
      <c r="R386">
        <v>1</v>
      </c>
      <c r="S386" t="s">
        <v>780</v>
      </c>
      <c r="T386"/>
      <c r="U386"/>
      <c r="V386"/>
      <c r="W386" t="s">
        <v>1596</v>
      </c>
      <c r="X386" t="s">
        <v>1597</v>
      </c>
      <c r="Y386"/>
      <c r="Z386"/>
      <c r="AA386" t="s">
        <v>1598</v>
      </c>
      <c r="AB386" t="s">
        <v>1599</v>
      </c>
      <c r="AC386" t="s">
        <v>162</v>
      </c>
      <c r="AD386" t="s">
        <v>1600</v>
      </c>
      <c r="AE386" t="s">
        <v>26</v>
      </c>
      <c r="AF386" t="s">
        <v>163</v>
      </c>
      <c r="AG386" t="s">
        <v>1135</v>
      </c>
      <c r="AH386" t="s">
        <v>165</v>
      </c>
      <c r="AI386" t="s">
        <v>166</v>
      </c>
      <c r="AJ386" s="62">
        <v>45139</v>
      </c>
      <c r="AK386" s="62"/>
      <c r="AL386" t="s">
        <v>167</v>
      </c>
      <c r="AM386" t="s">
        <v>1601</v>
      </c>
    </row>
    <row r="387" spans="1:39" x14ac:dyDescent="0.3">
      <c r="A387" s="1" t="str">
        <f>CONCATENATE(Opintojaksot[[#This Row],[Opintojaksokoodi]],Opintojaksot[[#This Row],[Kuvausten kieli]])</f>
        <v>PROV-306ruotsi</v>
      </c>
      <c r="B387">
        <v>1</v>
      </c>
      <c r="C387">
        <v>1</v>
      </c>
      <c r="D387">
        <v>1</v>
      </c>
      <c r="E387" t="s">
        <v>154</v>
      </c>
      <c r="F387" t="s">
        <v>1593</v>
      </c>
      <c r="G387" t="s">
        <v>1602</v>
      </c>
      <c r="H387"/>
      <c r="I387"/>
      <c r="J387" t="s">
        <v>266</v>
      </c>
      <c r="K387" t="s">
        <v>287</v>
      </c>
      <c r="L387" t="s">
        <v>1194</v>
      </c>
      <c r="M387" t="s">
        <v>1243</v>
      </c>
      <c r="N387" t="s">
        <v>159</v>
      </c>
      <c r="O387" t="s">
        <v>1243</v>
      </c>
      <c r="P387"/>
      <c r="Q387" t="s">
        <v>160</v>
      </c>
      <c r="R387">
        <v>1</v>
      </c>
      <c r="S387" t="s">
        <v>780</v>
      </c>
      <c r="T387"/>
      <c r="U387"/>
      <c r="V387"/>
      <c r="W387" t="s">
        <v>1603</v>
      </c>
      <c r="X387"/>
      <c r="Y387"/>
      <c r="Z387"/>
      <c r="AA387"/>
      <c r="AB387"/>
      <c r="AC387" t="s">
        <v>162</v>
      </c>
      <c r="AD387"/>
      <c r="AE387" t="s">
        <v>26</v>
      </c>
      <c r="AF387" t="s">
        <v>163</v>
      </c>
      <c r="AG387" t="s">
        <v>1135</v>
      </c>
      <c r="AH387" t="s">
        <v>170</v>
      </c>
      <c r="AI387" t="s">
        <v>166</v>
      </c>
      <c r="AJ387" s="62">
        <v>45139</v>
      </c>
      <c r="AK387" s="62"/>
      <c r="AL387" t="s">
        <v>167</v>
      </c>
      <c r="AM387" t="s">
        <v>1601</v>
      </c>
    </row>
    <row r="388" spans="1:39" x14ac:dyDescent="0.3">
      <c r="A388" s="1" t="str">
        <f>CONCATENATE(Opintojaksot[[#This Row],[Opintojaksokoodi]],Opintojaksot[[#This Row],[Kuvausten kieli]])</f>
        <v>PROV-306englanti</v>
      </c>
      <c r="B388">
        <v>1</v>
      </c>
      <c r="C388">
        <v>1</v>
      </c>
      <c r="D388">
        <v>1</v>
      </c>
      <c r="E388" t="s">
        <v>154</v>
      </c>
      <c r="F388" t="s">
        <v>1593</v>
      </c>
      <c r="G388" t="s">
        <v>1604</v>
      </c>
      <c r="H388"/>
      <c r="I388"/>
      <c r="J388" t="s">
        <v>266</v>
      </c>
      <c r="K388" t="s">
        <v>287</v>
      </c>
      <c r="L388" t="s">
        <v>1194</v>
      </c>
      <c r="M388" t="s">
        <v>1243</v>
      </c>
      <c r="N388" t="s">
        <v>159</v>
      </c>
      <c r="O388" t="s">
        <v>1243</v>
      </c>
      <c r="P388"/>
      <c r="Q388" t="s">
        <v>160</v>
      </c>
      <c r="R388">
        <v>1</v>
      </c>
      <c r="S388" t="s">
        <v>780</v>
      </c>
      <c r="T388"/>
      <c r="U388"/>
      <c r="V388"/>
      <c r="W388" t="s">
        <v>1605</v>
      </c>
      <c r="X388"/>
      <c r="Y388"/>
      <c r="Z388"/>
      <c r="AA388"/>
      <c r="AB388"/>
      <c r="AC388" t="s">
        <v>162</v>
      </c>
      <c r="AD388"/>
      <c r="AE388" t="s">
        <v>26</v>
      </c>
      <c r="AF388" t="s">
        <v>163</v>
      </c>
      <c r="AG388" t="s">
        <v>1135</v>
      </c>
      <c r="AH388" t="s">
        <v>172</v>
      </c>
      <c r="AI388" t="s">
        <v>166</v>
      </c>
      <c r="AJ388" s="62">
        <v>45139</v>
      </c>
      <c r="AK388" s="62"/>
      <c r="AL388" t="s">
        <v>167</v>
      </c>
      <c r="AM388" t="s">
        <v>1601</v>
      </c>
    </row>
    <row r="389" spans="1:39" x14ac:dyDescent="0.3">
      <c r="A389" s="1" t="str">
        <f>CONCATENATE(Opintojaksot[[#This Row],[Opintojaksokoodi]],Opintojaksot[[#This Row],[Kuvausten kieli]])</f>
        <v>PROV-307suomi</v>
      </c>
      <c r="B389">
        <v>1</v>
      </c>
      <c r="C389">
        <v>1</v>
      </c>
      <c r="D389">
        <v>1</v>
      </c>
      <c r="E389" t="s">
        <v>154</v>
      </c>
      <c r="F389" t="s">
        <v>1606</v>
      </c>
      <c r="G389" t="s">
        <v>1607</v>
      </c>
      <c r="H389" t="s">
        <v>1608</v>
      </c>
      <c r="I389"/>
      <c r="J389" t="s">
        <v>205</v>
      </c>
      <c r="K389" t="s">
        <v>266</v>
      </c>
      <c r="L389" t="s">
        <v>1059</v>
      </c>
      <c r="M389" t="s">
        <v>1243</v>
      </c>
      <c r="N389" t="s">
        <v>159</v>
      </c>
      <c r="O389" t="s">
        <v>1243</v>
      </c>
      <c r="P389"/>
      <c r="Q389" t="s">
        <v>160</v>
      </c>
      <c r="R389">
        <v>1</v>
      </c>
      <c r="S389" t="s">
        <v>1609</v>
      </c>
      <c r="T389"/>
      <c r="U389"/>
      <c r="V389"/>
      <c r="W389" t="s">
        <v>1610</v>
      </c>
      <c r="X389" t="s">
        <v>1611</v>
      </c>
      <c r="Y389"/>
      <c r="Z389"/>
      <c r="AA389" t="s">
        <v>1612</v>
      </c>
      <c r="AB389" t="s">
        <v>1613</v>
      </c>
      <c r="AC389" t="s">
        <v>225</v>
      </c>
      <c r="AD389" t="s">
        <v>1614</v>
      </c>
      <c r="AE389" t="s">
        <v>26</v>
      </c>
      <c r="AF389" t="s">
        <v>1615</v>
      </c>
      <c r="AG389" t="s">
        <v>1135</v>
      </c>
      <c r="AH389" t="s">
        <v>165</v>
      </c>
      <c r="AI389" t="s">
        <v>166</v>
      </c>
      <c r="AJ389" s="62">
        <v>45139</v>
      </c>
      <c r="AK389" s="62"/>
      <c r="AL389" t="s">
        <v>167</v>
      </c>
      <c r="AM389" t="s">
        <v>1616</v>
      </c>
    </row>
    <row r="390" spans="1:39" x14ac:dyDescent="0.3">
      <c r="A390" s="1" t="str">
        <f>CONCATENATE(Opintojaksot[[#This Row],[Opintojaksokoodi]],Opintojaksot[[#This Row],[Kuvausten kieli]])</f>
        <v>PROV-307ruotsi</v>
      </c>
      <c r="B390">
        <v>1</v>
      </c>
      <c r="C390">
        <v>1</v>
      </c>
      <c r="D390">
        <v>1</v>
      </c>
      <c r="E390" t="s">
        <v>154</v>
      </c>
      <c r="F390" t="s">
        <v>1606</v>
      </c>
      <c r="G390" t="s">
        <v>1617</v>
      </c>
      <c r="H390" t="s">
        <v>1618</v>
      </c>
      <c r="I390"/>
      <c r="J390" t="s">
        <v>205</v>
      </c>
      <c r="K390" t="s">
        <v>266</v>
      </c>
      <c r="L390" t="s">
        <v>1059</v>
      </c>
      <c r="M390" t="s">
        <v>1243</v>
      </c>
      <c r="N390" t="s">
        <v>159</v>
      </c>
      <c r="O390" t="s">
        <v>1243</v>
      </c>
      <c r="P390"/>
      <c r="Q390" t="s">
        <v>160</v>
      </c>
      <c r="R390">
        <v>1</v>
      </c>
      <c r="S390" t="s">
        <v>1609</v>
      </c>
      <c r="T390"/>
      <c r="U390"/>
      <c r="V390"/>
      <c r="W390" t="s">
        <v>1619</v>
      </c>
      <c r="X390" t="s">
        <v>1620</v>
      </c>
      <c r="Y390"/>
      <c r="Z390"/>
      <c r="AA390" t="s">
        <v>1621</v>
      </c>
      <c r="AB390" t="s">
        <v>1622</v>
      </c>
      <c r="AC390" t="s">
        <v>225</v>
      </c>
      <c r="AD390" t="s">
        <v>1623</v>
      </c>
      <c r="AE390" t="s">
        <v>26</v>
      </c>
      <c r="AF390" t="s">
        <v>1615</v>
      </c>
      <c r="AG390" t="s">
        <v>1135</v>
      </c>
      <c r="AH390" t="s">
        <v>170</v>
      </c>
      <c r="AI390" t="s">
        <v>166</v>
      </c>
      <c r="AJ390" s="62">
        <v>45139</v>
      </c>
      <c r="AK390" s="62"/>
      <c r="AL390" t="s">
        <v>167</v>
      </c>
      <c r="AM390" t="s">
        <v>1616</v>
      </c>
    </row>
    <row r="391" spans="1:39" x14ac:dyDescent="0.3">
      <c r="A391" s="1" t="str">
        <f>CONCATENATE(Opintojaksot[[#This Row],[Opintojaksokoodi]],Opintojaksot[[#This Row],[Kuvausten kieli]])</f>
        <v>PROV-307englanti</v>
      </c>
      <c r="B391">
        <v>1</v>
      </c>
      <c r="C391">
        <v>1</v>
      </c>
      <c r="D391">
        <v>1</v>
      </c>
      <c r="E391" t="s">
        <v>154</v>
      </c>
      <c r="F391" t="s">
        <v>1606</v>
      </c>
      <c r="G391" t="s">
        <v>1624</v>
      </c>
      <c r="H391" t="s">
        <v>1625</v>
      </c>
      <c r="I391"/>
      <c r="J391" t="s">
        <v>205</v>
      </c>
      <c r="K391" t="s">
        <v>266</v>
      </c>
      <c r="L391" t="s">
        <v>1059</v>
      </c>
      <c r="M391" t="s">
        <v>1243</v>
      </c>
      <c r="N391" t="s">
        <v>159</v>
      </c>
      <c r="O391" t="s">
        <v>1243</v>
      </c>
      <c r="P391"/>
      <c r="Q391" t="s">
        <v>160</v>
      </c>
      <c r="R391">
        <v>1</v>
      </c>
      <c r="S391" t="s">
        <v>1609</v>
      </c>
      <c r="T391"/>
      <c r="U391"/>
      <c r="V391"/>
      <c r="W391" t="s">
        <v>1626</v>
      </c>
      <c r="X391" t="s">
        <v>1627</v>
      </c>
      <c r="Y391"/>
      <c r="Z391"/>
      <c r="AA391" t="s">
        <v>1628</v>
      </c>
      <c r="AB391" t="s">
        <v>1629</v>
      </c>
      <c r="AC391" t="s">
        <v>225</v>
      </c>
      <c r="AD391" t="s">
        <v>1630</v>
      </c>
      <c r="AE391" t="s">
        <v>26</v>
      </c>
      <c r="AF391" t="s">
        <v>1615</v>
      </c>
      <c r="AG391" t="s">
        <v>1135</v>
      </c>
      <c r="AH391" t="s">
        <v>172</v>
      </c>
      <c r="AI391" t="s">
        <v>166</v>
      </c>
      <c r="AJ391" s="62">
        <v>45139</v>
      </c>
      <c r="AK391" s="62"/>
      <c r="AL391" t="s">
        <v>167</v>
      </c>
      <c r="AM391" t="s">
        <v>1616</v>
      </c>
    </row>
    <row r="392" spans="1:39" x14ac:dyDescent="0.3">
      <c r="A392" s="1" t="str">
        <f>CONCATENATE(Opintojaksot[[#This Row],[Opintojaksokoodi]],Opintojaksot[[#This Row],[Kuvausten kieli]])</f>
        <v>PROV-308suomi</v>
      </c>
      <c r="B392">
        <v>1</v>
      </c>
      <c r="C392">
        <v>1</v>
      </c>
      <c r="D392">
        <v>1</v>
      </c>
      <c r="E392" t="s">
        <v>154</v>
      </c>
      <c r="F392" t="s">
        <v>1631</v>
      </c>
      <c r="G392" t="s">
        <v>1632</v>
      </c>
      <c r="H392"/>
      <c r="I392"/>
      <c r="J392" t="s">
        <v>205</v>
      </c>
      <c r="K392" t="s">
        <v>205</v>
      </c>
      <c r="L392" t="s">
        <v>205</v>
      </c>
      <c r="M392" t="s">
        <v>1243</v>
      </c>
      <c r="N392" t="s">
        <v>159</v>
      </c>
      <c r="O392" t="s">
        <v>1243</v>
      </c>
      <c r="P392"/>
      <c r="Q392" t="s">
        <v>160</v>
      </c>
      <c r="R392">
        <v>1</v>
      </c>
      <c r="S392" t="s">
        <v>1633</v>
      </c>
      <c r="T392"/>
      <c r="U392"/>
      <c r="V392"/>
      <c r="W392" t="s">
        <v>1634</v>
      </c>
      <c r="X392"/>
      <c r="Y392"/>
      <c r="Z392"/>
      <c r="AA392"/>
      <c r="AB392"/>
      <c r="AC392" t="s">
        <v>225</v>
      </c>
      <c r="AD392"/>
      <c r="AE392" t="s">
        <v>42</v>
      </c>
      <c r="AF392" t="s">
        <v>163</v>
      </c>
      <c r="AG392" t="s">
        <v>1135</v>
      </c>
      <c r="AH392" t="s">
        <v>165</v>
      </c>
      <c r="AI392" t="s">
        <v>166</v>
      </c>
      <c r="AJ392" s="62">
        <v>45139</v>
      </c>
      <c r="AK392" s="62"/>
      <c r="AL392" t="s">
        <v>167</v>
      </c>
      <c r="AM392" t="s">
        <v>1635</v>
      </c>
    </row>
    <row r="393" spans="1:39" x14ac:dyDescent="0.3">
      <c r="A393" s="1" t="str">
        <f>CONCATENATE(Opintojaksot[[#This Row],[Opintojaksokoodi]],Opintojaksot[[#This Row],[Kuvausten kieli]])</f>
        <v>PROV-308ruotsi</v>
      </c>
      <c r="B393">
        <v>1</v>
      </c>
      <c r="C393">
        <v>1</v>
      </c>
      <c r="D393">
        <v>1</v>
      </c>
      <c r="E393" t="s">
        <v>154</v>
      </c>
      <c r="F393" t="s">
        <v>1631</v>
      </c>
      <c r="G393" t="s">
        <v>1636</v>
      </c>
      <c r="H393"/>
      <c r="I393"/>
      <c r="J393" t="s">
        <v>205</v>
      </c>
      <c r="K393" t="s">
        <v>205</v>
      </c>
      <c r="L393" t="s">
        <v>205</v>
      </c>
      <c r="M393" t="s">
        <v>1243</v>
      </c>
      <c r="N393" t="s">
        <v>159</v>
      </c>
      <c r="O393" t="s">
        <v>1243</v>
      </c>
      <c r="P393"/>
      <c r="Q393" t="s">
        <v>160</v>
      </c>
      <c r="R393">
        <v>1</v>
      </c>
      <c r="S393" t="s">
        <v>1633</v>
      </c>
      <c r="T393"/>
      <c r="U393"/>
      <c r="V393"/>
      <c r="W393" t="s">
        <v>1637</v>
      </c>
      <c r="X393"/>
      <c r="Y393"/>
      <c r="Z393"/>
      <c r="AA393"/>
      <c r="AB393"/>
      <c r="AC393" t="s">
        <v>225</v>
      </c>
      <c r="AD393"/>
      <c r="AE393" t="s">
        <v>42</v>
      </c>
      <c r="AF393" t="s">
        <v>163</v>
      </c>
      <c r="AG393" t="s">
        <v>1135</v>
      </c>
      <c r="AH393" t="s">
        <v>170</v>
      </c>
      <c r="AI393" t="s">
        <v>166</v>
      </c>
      <c r="AJ393" s="62">
        <v>45139</v>
      </c>
      <c r="AK393" s="62"/>
      <c r="AL393" t="s">
        <v>167</v>
      </c>
      <c r="AM393" t="s">
        <v>1635</v>
      </c>
    </row>
    <row r="394" spans="1:39" x14ac:dyDescent="0.3">
      <c r="A394" s="1" t="str">
        <f>CONCATENATE(Opintojaksot[[#This Row],[Opintojaksokoodi]],Opintojaksot[[#This Row],[Kuvausten kieli]])</f>
        <v>PROV-308englanti</v>
      </c>
      <c r="B394">
        <v>1</v>
      </c>
      <c r="C394">
        <v>1</v>
      </c>
      <c r="D394">
        <v>1</v>
      </c>
      <c r="E394" t="s">
        <v>154</v>
      </c>
      <c r="F394" t="s">
        <v>1631</v>
      </c>
      <c r="G394" t="s">
        <v>1636</v>
      </c>
      <c r="H394"/>
      <c r="I394"/>
      <c r="J394" t="s">
        <v>205</v>
      </c>
      <c r="K394" t="s">
        <v>205</v>
      </c>
      <c r="L394" t="s">
        <v>205</v>
      </c>
      <c r="M394" t="s">
        <v>1243</v>
      </c>
      <c r="N394" t="s">
        <v>159</v>
      </c>
      <c r="O394" t="s">
        <v>1243</v>
      </c>
      <c r="P394"/>
      <c r="Q394" t="s">
        <v>160</v>
      </c>
      <c r="R394">
        <v>1</v>
      </c>
      <c r="S394" t="s">
        <v>1633</v>
      </c>
      <c r="T394"/>
      <c r="U394"/>
      <c r="V394"/>
      <c r="W394" t="s">
        <v>1638</v>
      </c>
      <c r="X394"/>
      <c r="Y394"/>
      <c r="Z394"/>
      <c r="AA394" t="s">
        <v>1639</v>
      </c>
      <c r="AB394" t="s">
        <v>1640</v>
      </c>
      <c r="AC394" t="s">
        <v>225</v>
      </c>
      <c r="AD394" t="s">
        <v>1641</v>
      </c>
      <c r="AE394" t="s">
        <v>42</v>
      </c>
      <c r="AF394" t="s">
        <v>163</v>
      </c>
      <c r="AG394" t="s">
        <v>1135</v>
      </c>
      <c r="AH394" t="s">
        <v>172</v>
      </c>
      <c r="AI394" t="s">
        <v>166</v>
      </c>
      <c r="AJ394" s="62">
        <v>45139</v>
      </c>
      <c r="AK394" s="62"/>
      <c r="AL394" t="s">
        <v>167</v>
      </c>
      <c r="AM394" t="s">
        <v>1635</v>
      </c>
    </row>
    <row r="395" spans="1:39" x14ac:dyDescent="0.3">
      <c r="A395" s="1" t="str">
        <f>CONCATENATE(Opintojaksot[[#This Row],[Opintojaksokoodi]],Opintojaksot[[#This Row],[Kuvausten kieli]])</f>
        <v>PROV-401suomi</v>
      </c>
      <c r="B395">
        <v>1</v>
      </c>
      <c r="C395">
        <v>1</v>
      </c>
      <c r="D395">
        <v>1</v>
      </c>
      <c r="E395" t="s">
        <v>154</v>
      </c>
      <c r="F395" t="s">
        <v>1642</v>
      </c>
      <c r="G395" t="s">
        <v>1643</v>
      </c>
      <c r="H395" t="s">
        <v>1644</v>
      </c>
      <c r="I395"/>
      <c r="J395" t="s">
        <v>266</v>
      </c>
      <c r="K395" t="s">
        <v>266</v>
      </c>
      <c r="L395" t="s">
        <v>266</v>
      </c>
      <c r="M395" t="s">
        <v>1243</v>
      </c>
      <c r="N395" t="s">
        <v>159</v>
      </c>
      <c r="O395" t="s">
        <v>1243</v>
      </c>
      <c r="P395"/>
      <c r="Q395" t="s">
        <v>160</v>
      </c>
      <c r="R395">
        <v>1</v>
      </c>
      <c r="S395" t="s">
        <v>1645</v>
      </c>
      <c r="T395"/>
      <c r="U395"/>
      <c r="V395"/>
      <c r="W395" t="s">
        <v>1646</v>
      </c>
      <c r="X395" t="s">
        <v>1415</v>
      </c>
      <c r="Y395"/>
      <c r="Z395"/>
      <c r="AA395" t="s">
        <v>1647</v>
      </c>
      <c r="AB395" t="s">
        <v>1648</v>
      </c>
      <c r="AC395" t="s">
        <v>225</v>
      </c>
      <c r="AD395" t="s">
        <v>1649</v>
      </c>
      <c r="AE395" t="s">
        <v>26</v>
      </c>
      <c r="AF395" t="s">
        <v>163</v>
      </c>
      <c r="AG395" t="s">
        <v>1135</v>
      </c>
      <c r="AH395" t="s">
        <v>165</v>
      </c>
      <c r="AI395" t="s">
        <v>166</v>
      </c>
      <c r="AJ395" s="62">
        <v>45139</v>
      </c>
      <c r="AK395" s="62"/>
      <c r="AL395" t="s">
        <v>167</v>
      </c>
      <c r="AM395" t="s">
        <v>1650</v>
      </c>
    </row>
    <row r="396" spans="1:39" x14ac:dyDescent="0.3">
      <c r="A396" s="1" t="str">
        <f>CONCATENATE(Opintojaksot[[#This Row],[Opintojaksokoodi]],Opintojaksot[[#This Row],[Kuvausten kieli]])</f>
        <v>PROV-401ruotsi</v>
      </c>
      <c r="B396">
        <v>1</v>
      </c>
      <c r="C396">
        <v>1</v>
      </c>
      <c r="D396">
        <v>1</v>
      </c>
      <c r="E396" t="s">
        <v>154</v>
      </c>
      <c r="F396" t="s">
        <v>1642</v>
      </c>
      <c r="G396" t="s">
        <v>1651</v>
      </c>
      <c r="H396"/>
      <c r="I396"/>
      <c r="J396" t="s">
        <v>266</v>
      </c>
      <c r="K396" t="s">
        <v>266</v>
      </c>
      <c r="L396" t="s">
        <v>266</v>
      </c>
      <c r="M396" t="s">
        <v>1243</v>
      </c>
      <c r="N396" t="s">
        <v>159</v>
      </c>
      <c r="O396" t="s">
        <v>1243</v>
      </c>
      <c r="P396"/>
      <c r="Q396" t="s">
        <v>160</v>
      </c>
      <c r="R396">
        <v>1</v>
      </c>
      <c r="S396" t="s">
        <v>1645</v>
      </c>
      <c r="T396"/>
      <c r="U396"/>
      <c r="V396"/>
      <c r="W396" t="s">
        <v>1652</v>
      </c>
      <c r="X396"/>
      <c r="Y396"/>
      <c r="Z396"/>
      <c r="AA396"/>
      <c r="AB396"/>
      <c r="AC396" t="s">
        <v>225</v>
      </c>
      <c r="AD396"/>
      <c r="AE396" t="s">
        <v>26</v>
      </c>
      <c r="AF396" t="s">
        <v>163</v>
      </c>
      <c r="AG396" t="s">
        <v>1135</v>
      </c>
      <c r="AH396" t="s">
        <v>170</v>
      </c>
      <c r="AI396" t="s">
        <v>166</v>
      </c>
      <c r="AJ396" s="62">
        <v>45139</v>
      </c>
      <c r="AK396" s="62"/>
      <c r="AL396" t="s">
        <v>167</v>
      </c>
      <c r="AM396" t="s">
        <v>1650</v>
      </c>
    </row>
    <row r="397" spans="1:39" x14ac:dyDescent="0.3">
      <c r="A397" s="1" t="str">
        <f>CONCATENATE(Opintojaksot[[#This Row],[Opintojaksokoodi]],Opintojaksot[[#This Row],[Kuvausten kieli]])</f>
        <v>PROV-401englanti</v>
      </c>
      <c r="B397">
        <v>1</v>
      </c>
      <c r="C397">
        <v>1</v>
      </c>
      <c r="D397">
        <v>1</v>
      </c>
      <c r="E397" t="s">
        <v>154</v>
      </c>
      <c r="F397" t="s">
        <v>1642</v>
      </c>
      <c r="G397" t="s">
        <v>1653</v>
      </c>
      <c r="H397"/>
      <c r="I397"/>
      <c r="J397" t="s">
        <v>266</v>
      </c>
      <c r="K397" t="s">
        <v>266</v>
      </c>
      <c r="L397" t="s">
        <v>266</v>
      </c>
      <c r="M397" t="s">
        <v>1243</v>
      </c>
      <c r="N397" t="s">
        <v>159</v>
      </c>
      <c r="O397" t="s">
        <v>1243</v>
      </c>
      <c r="P397"/>
      <c r="Q397" t="s">
        <v>160</v>
      </c>
      <c r="R397">
        <v>1</v>
      </c>
      <c r="S397" t="s">
        <v>1645</v>
      </c>
      <c r="T397"/>
      <c r="U397"/>
      <c r="V397"/>
      <c r="W397" t="s">
        <v>1654</v>
      </c>
      <c r="X397"/>
      <c r="Y397"/>
      <c r="Z397"/>
      <c r="AA397"/>
      <c r="AB397"/>
      <c r="AC397" t="s">
        <v>225</v>
      </c>
      <c r="AD397"/>
      <c r="AE397" t="s">
        <v>26</v>
      </c>
      <c r="AF397" t="s">
        <v>163</v>
      </c>
      <c r="AG397" t="s">
        <v>1135</v>
      </c>
      <c r="AH397" t="s">
        <v>172</v>
      </c>
      <c r="AI397" t="s">
        <v>166</v>
      </c>
      <c r="AJ397" s="62">
        <v>45139</v>
      </c>
      <c r="AK397" s="62"/>
      <c r="AL397" t="s">
        <v>167</v>
      </c>
      <c r="AM397" t="s">
        <v>1650</v>
      </c>
    </row>
    <row r="398" spans="1:39" x14ac:dyDescent="0.3">
      <c r="A398" s="1" t="str">
        <f>CONCATENATE(Opintojaksot[[#This Row],[Opintojaksokoodi]],Opintojaksot[[#This Row],[Kuvausten kieli]])</f>
        <v>PROV-402suomi</v>
      </c>
      <c r="B398">
        <v>1</v>
      </c>
      <c r="C398">
        <v>1</v>
      </c>
      <c r="D398">
        <v>1</v>
      </c>
      <c r="E398" t="s">
        <v>154</v>
      </c>
      <c r="F398" t="s">
        <v>1655</v>
      </c>
      <c r="G398" t="s">
        <v>1656</v>
      </c>
      <c r="H398" t="s">
        <v>1657</v>
      </c>
      <c r="I398"/>
      <c r="J398" t="s">
        <v>266</v>
      </c>
      <c r="K398" t="s">
        <v>266</v>
      </c>
      <c r="L398" t="s">
        <v>266</v>
      </c>
      <c r="M398" t="s">
        <v>1243</v>
      </c>
      <c r="N398" t="s">
        <v>159</v>
      </c>
      <c r="O398" t="s">
        <v>1243</v>
      </c>
      <c r="P398"/>
      <c r="Q398" t="s">
        <v>160</v>
      </c>
      <c r="R398">
        <v>1</v>
      </c>
      <c r="S398" t="s">
        <v>1658</v>
      </c>
      <c r="T398"/>
      <c r="U398"/>
      <c r="V398"/>
      <c r="W398" t="s">
        <v>1659</v>
      </c>
      <c r="X398" t="s">
        <v>1660</v>
      </c>
      <c r="Y398"/>
      <c r="Z398"/>
      <c r="AA398" t="s">
        <v>1661</v>
      </c>
      <c r="AB398" t="s">
        <v>1662</v>
      </c>
      <c r="AC398" t="s">
        <v>225</v>
      </c>
      <c r="AD398" t="s">
        <v>1663</v>
      </c>
      <c r="AE398" t="s">
        <v>26</v>
      </c>
      <c r="AF398" t="s">
        <v>163</v>
      </c>
      <c r="AG398" t="s">
        <v>1135</v>
      </c>
      <c r="AH398" t="s">
        <v>165</v>
      </c>
      <c r="AI398" t="s">
        <v>166</v>
      </c>
      <c r="AJ398" s="62">
        <v>45139</v>
      </c>
      <c r="AK398" s="62"/>
      <c r="AL398" t="s">
        <v>167</v>
      </c>
      <c r="AM398" t="s">
        <v>1664</v>
      </c>
    </row>
    <row r="399" spans="1:39" x14ac:dyDescent="0.3">
      <c r="A399" s="1" t="str">
        <f>CONCATENATE(Opintojaksot[[#This Row],[Opintojaksokoodi]],Opintojaksot[[#This Row],[Kuvausten kieli]])</f>
        <v>PROV-402ruotsi</v>
      </c>
      <c r="B399">
        <v>1</v>
      </c>
      <c r="C399">
        <v>1</v>
      </c>
      <c r="D399">
        <v>1</v>
      </c>
      <c r="E399" t="s">
        <v>154</v>
      </c>
      <c r="F399" t="s">
        <v>1655</v>
      </c>
      <c r="G399" t="s">
        <v>1665</v>
      </c>
      <c r="H399"/>
      <c r="I399"/>
      <c r="J399" t="s">
        <v>266</v>
      </c>
      <c r="K399" t="s">
        <v>266</v>
      </c>
      <c r="L399" t="s">
        <v>266</v>
      </c>
      <c r="M399" t="s">
        <v>1243</v>
      </c>
      <c r="N399" t="s">
        <v>159</v>
      </c>
      <c r="O399" t="s">
        <v>1243</v>
      </c>
      <c r="P399"/>
      <c r="Q399" t="s">
        <v>160</v>
      </c>
      <c r="R399">
        <v>1</v>
      </c>
      <c r="S399" t="s">
        <v>1658</v>
      </c>
      <c r="T399"/>
      <c r="U399"/>
      <c r="V399"/>
      <c r="W399" t="s">
        <v>1666</v>
      </c>
      <c r="X399"/>
      <c r="Y399"/>
      <c r="Z399"/>
      <c r="AA399"/>
      <c r="AB399"/>
      <c r="AC399" t="s">
        <v>225</v>
      </c>
      <c r="AD399"/>
      <c r="AE399" t="s">
        <v>26</v>
      </c>
      <c r="AF399" t="s">
        <v>163</v>
      </c>
      <c r="AG399" t="s">
        <v>1135</v>
      </c>
      <c r="AH399" t="s">
        <v>170</v>
      </c>
      <c r="AI399" t="s">
        <v>166</v>
      </c>
      <c r="AJ399" s="62">
        <v>45139</v>
      </c>
      <c r="AK399" s="62"/>
      <c r="AL399" t="s">
        <v>167</v>
      </c>
      <c r="AM399" t="s">
        <v>1664</v>
      </c>
    </row>
    <row r="400" spans="1:39" x14ac:dyDescent="0.3">
      <c r="A400" s="1" t="str">
        <f>CONCATENATE(Opintojaksot[[#This Row],[Opintojaksokoodi]],Opintojaksot[[#This Row],[Kuvausten kieli]])</f>
        <v>PROV-402englanti</v>
      </c>
      <c r="B400">
        <v>1</v>
      </c>
      <c r="C400">
        <v>1</v>
      </c>
      <c r="D400">
        <v>1</v>
      </c>
      <c r="E400" t="s">
        <v>154</v>
      </c>
      <c r="F400" t="s">
        <v>1655</v>
      </c>
      <c r="G400" t="s">
        <v>1667</v>
      </c>
      <c r="H400"/>
      <c r="I400"/>
      <c r="J400" t="s">
        <v>266</v>
      </c>
      <c r="K400" t="s">
        <v>266</v>
      </c>
      <c r="L400" t="s">
        <v>266</v>
      </c>
      <c r="M400" t="s">
        <v>1243</v>
      </c>
      <c r="N400" t="s">
        <v>159</v>
      </c>
      <c r="O400" t="s">
        <v>1243</v>
      </c>
      <c r="P400"/>
      <c r="Q400" t="s">
        <v>160</v>
      </c>
      <c r="R400">
        <v>1</v>
      </c>
      <c r="S400" t="s">
        <v>1658</v>
      </c>
      <c r="T400"/>
      <c r="U400"/>
      <c r="V400"/>
      <c r="W400" t="s">
        <v>1668</v>
      </c>
      <c r="X400"/>
      <c r="Y400"/>
      <c r="Z400"/>
      <c r="AA400"/>
      <c r="AB400"/>
      <c r="AC400" t="s">
        <v>225</v>
      </c>
      <c r="AD400"/>
      <c r="AE400" t="s">
        <v>26</v>
      </c>
      <c r="AF400" t="s">
        <v>163</v>
      </c>
      <c r="AG400" t="s">
        <v>1135</v>
      </c>
      <c r="AH400" t="s">
        <v>172</v>
      </c>
      <c r="AI400" t="s">
        <v>166</v>
      </c>
      <c r="AJ400" s="62">
        <v>45139</v>
      </c>
      <c r="AK400" s="62"/>
      <c r="AL400" t="s">
        <v>167</v>
      </c>
      <c r="AM400" t="s">
        <v>1664</v>
      </c>
    </row>
    <row r="401" spans="1:39" x14ac:dyDescent="0.3">
      <c r="A401" s="1" t="str">
        <f>CONCATENATE(Opintojaksot[[#This Row],[Opintojaksokoodi]],Opintojaksot[[#This Row],[Kuvausten kieli]])</f>
        <v>PROV-403suomi</v>
      </c>
      <c r="B401">
        <v>1</v>
      </c>
      <c r="C401">
        <v>1</v>
      </c>
      <c r="D401">
        <v>1</v>
      </c>
      <c r="E401" t="s">
        <v>154</v>
      </c>
      <c r="F401" t="s">
        <v>1669</v>
      </c>
      <c r="G401" t="s">
        <v>1670</v>
      </c>
      <c r="H401"/>
      <c r="I401"/>
      <c r="J401" t="s">
        <v>266</v>
      </c>
      <c r="K401" t="s">
        <v>266</v>
      </c>
      <c r="L401" t="s">
        <v>266</v>
      </c>
      <c r="M401" t="s">
        <v>1243</v>
      </c>
      <c r="N401" t="s">
        <v>159</v>
      </c>
      <c r="O401" t="s">
        <v>1243</v>
      </c>
      <c r="P401"/>
      <c r="Q401" t="s">
        <v>160</v>
      </c>
      <c r="R401">
        <v>1</v>
      </c>
      <c r="S401" t="s">
        <v>860</v>
      </c>
      <c r="T401"/>
      <c r="U401"/>
      <c r="V401"/>
      <c r="W401" t="s">
        <v>1671</v>
      </c>
      <c r="X401"/>
      <c r="Y401"/>
      <c r="Z401"/>
      <c r="AA401"/>
      <c r="AB401"/>
      <c r="AC401" t="s">
        <v>225</v>
      </c>
      <c r="AD401"/>
      <c r="AE401" t="s">
        <v>26</v>
      </c>
      <c r="AF401" t="s">
        <v>163</v>
      </c>
      <c r="AG401" t="s">
        <v>1135</v>
      </c>
      <c r="AH401" t="s">
        <v>165</v>
      </c>
      <c r="AI401" t="s">
        <v>166</v>
      </c>
      <c r="AJ401" s="62">
        <v>45139</v>
      </c>
      <c r="AK401" s="62"/>
      <c r="AL401" t="s">
        <v>167</v>
      </c>
      <c r="AM401" t="s">
        <v>1672</v>
      </c>
    </row>
    <row r="402" spans="1:39" x14ac:dyDescent="0.3">
      <c r="A402" s="1" t="str">
        <f>CONCATENATE(Opintojaksot[[#This Row],[Opintojaksokoodi]],Opintojaksot[[#This Row],[Kuvausten kieli]])</f>
        <v>PROV-403ruotsi</v>
      </c>
      <c r="B402">
        <v>1</v>
      </c>
      <c r="C402">
        <v>1</v>
      </c>
      <c r="D402">
        <v>1</v>
      </c>
      <c r="E402" t="s">
        <v>154</v>
      </c>
      <c r="F402" t="s">
        <v>1669</v>
      </c>
      <c r="G402" t="s">
        <v>1670</v>
      </c>
      <c r="H402"/>
      <c r="I402"/>
      <c r="J402" t="s">
        <v>266</v>
      </c>
      <c r="K402" t="s">
        <v>266</v>
      </c>
      <c r="L402" t="s">
        <v>266</v>
      </c>
      <c r="M402" t="s">
        <v>1243</v>
      </c>
      <c r="N402" t="s">
        <v>159</v>
      </c>
      <c r="O402" t="s">
        <v>1243</v>
      </c>
      <c r="P402"/>
      <c r="Q402" t="s">
        <v>160</v>
      </c>
      <c r="R402">
        <v>1</v>
      </c>
      <c r="S402" t="s">
        <v>860</v>
      </c>
      <c r="T402"/>
      <c r="U402"/>
      <c r="V402"/>
      <c r="W402" t="s">
        <v>1673</v>
      </c>
      <c r="X402"/>
      <c r="Y402"/>
      <c r="Z402"/>
      <c r="AA402"/>
      <c r="AB402"/>
      <c r="AC402" t="s">
        <v>225</v>
      </c>
      <c r="AD402"/>
      <c r="AE402" t="s">
        <v>26</v>
      </c>
      <c r="AF402" t="s">
        <v>163</v>
      </c>
      <c r="AG402" t="s">
        <v>1135</v>
      </c>
      <c r="AH402" t="s">
        <v>170</v>
      </c>
      <c r="AI402" t="s">
        <v>166</v>
      </c>
      <c r="AJ402" s="62">
        <v>45139</v>
      </c>
      <c r="AK402" s="62"/>
      <c r="AL402" t="s">
        <v>167</v>
      </c>
      <c r="AM402" t="s">
        <v>1672</v>
      </c>
    </row>
    <row r="403" spans="1:39" x14ac:dyDescent="0.3">
      <c r="A403" s="1" t="str">
        <f>CONCATENATE(Opintojaksot[[#This Row],[Opintojaksokoodi]],Opintojaksot[[#This Row],[Kuvausten kieli]])</f>
        <v>PROV-403englanti</v>
      </c>
      <c r="B403">
        <v>1</v>
      </c>
      <c r="C403">
        <v>1</v>
      </c>
      <c r="D403">
        <v>1</v>
      </c>
      <c r="E403" t="s">
        <v>154</v>
      </c>
      <c r="F403" t="s">
        <v>1669</v>
      </c>
      <c r="G403" t="s">
        <v>1670</v>
      </c>
      <c r="H403" t="s">
        <v>1674</v>
      </c>
      <c r="I403"/>
      <c r="J403" t="s">
        <v>266</v>
      </c>
      <c r="K403" t="s">
        <v>266</v>
      </c>
      <c r="L403" t="s">
        <v>266</v>
      </c>
      <c r="M403" t="s">
        <v>1243</v>
      </c>
      <c r="N403" t="s">
        <v>159</v>
      </c>
      <c r="O403" t="s">
        <v>1243</v>
      </c>
      <c r="P403"/>
      <c r="Q403" t="s">
        <v>160</v>
      </c>
      <c r="R403">
        <v>1</v>
      </c>
      <c r="S403" t="s">
        <v>860</v>
      </c>
      <c r="T403"/>
      <c r="U403"/>
      <c r="V403"/>
      <c r="W403" t="s">
        <v>1675</v>
      </c>
      <c r="X403" t="s">
        <v>1676</v>
      </c>
      <c r="Y403"/>
      <c r="Z403"/>
      <c r="AA403" t="s">
        <v>1677</v>
      </c>
      <c r="AB403" t="s">
        <v>1678</v>
      </c>
      <c r="AC403" t="s">
        <v>225</v>
      </c>
      <c r="AD403" t="s">
        <v>1679</v>
      </c>
      <c r="AE403" t="s">
        <v>26</v>
      </c>
      <c r="AF403" t="s">
        <v>163</v>
      </c>
      <c r="AG403" t="s">
        <v>1135</v>
      </c>
      <c r="AH403" t="s">
        <v>172</v>
      </c>
      <c r="AI403" t="s">
        <v>166</v>
      </c>
      <c r="AJ403" s="62">
        <v>45139</v>
      </c>
      <c r="AK403" s="62"/>
      <c r="AL403" t="s">
        <v>167</v>
      </c>
      <c r="AM403" t="s">
        <v>1672</v>
      </c>
    </row>
    <row r="404" spans="1:39" x14ac:dyDescent="0.3">
      <c r="A404" s="1" t="str">
        <f>CONCATENATE(Opintojaksot[[#This Row],[Opintojaksokoodi]],Opintojaksot[[#This Row],[Kuvausten kieli]])</f>
        <v>PROV-405suomi</v>
      </c>
      <c r="B404">
        <v>1</v>
      </c>
      <c r="C404">
        <v>1</v>
      </c>
      <c r="D404">
        <v>1</v>
      </c>
      <c r="E404" t="s">
        <v>154</v>
      </c>
      <c r="F404" t="s">
        <v>1680</v>
      </c>
      <c r="G404" t="s">
        <v>1681</v>
      </c>
      <c r="H404" t="s">
        <v>1682</v>
      </c>
      <c r="I404"/>
      <c r="J404" t="s">
        <v>220</v>
      </c>
      <c r="K404" t="s">
        <v>287</v>
      </c>
      <c r="L404" t="s">
        <v>1175</v>
      </c>
      <c r="M404" t="s">
        <v>1243</v>
      </c>
      <c r="N404" t="s">
        <v>159</v>
      </c>
      <c r="O404" t="s">
        <v>1243</v>
      </c>
      <c r="P404"/>
      <c r="Q404" t="s">
        <v>160</v>
      </c>
      <c r="R404">
        <v>1</v>
      </c>
      <c r="S404" t="s">
        <v>988</v>
      </c>
      <c r="T404"/>
      <c r="U404"/>
      <c r="V404"/>
      <c r="W404" t="s">
        <v>1683</v>
      </c>
      <c r="X404" t="s">
        <v>1684</v>
      </c>
      <c r="Y404"/>
      <c r="Z404"/>
      <c r="AA404" t="s">
        <v>1685</v>
      </c>
      <c r="AB404" t="s">
        <v>1686</v>
      </c>
      <c r="AC404" t="s">
        <v>225</v>
      </c>
      <c r="AD404" t="s">
        <v>1687</v>
      </c>
      <c r="AE404" t="s">
        <v>26</v>
      </c>
      <c r="AF404" t="s">
        <v>1615</v>
      </c>
      <c r="AG404" t="s">
        <v>1135</v>
      </c>
      <c r="AH404" t="s">
        <v>165</v>
      </c>
      <c r="AI404" t="s">
        <v>166</v>
      </c>
      <c r="AJ404" s="62">
        <v>45139</v>
      </c>
      <c r="AK404" s="62"/>
      <c r="AL404" t="s">
        <v>167</v>
      </c>
      <c r="AM404" t="s">
        <v>1688</v>
      </c>
    </row>
    <row r="405" spans="1:39" x14ac:dyDescent="0.3">
      <c r="A405" s="1" t="str">
        <f>CONCATENATE(Opintojaksot[[#This Row],[Opintojaksokoodi]],Opintojaksot[[#This Row],[Kuvausten kieli]])</f>
        <v>PROV-405ruotsi</v>
      </c>
      <c r="B405">
        <v>1</v>
      </c>
      <c r="C405">
        <v>1</v>
      </c>
      <c r="D405">
        <v>1</v>
      </c>
      <c r="E405" t="s">
        <v>154</v>
      </c>
      <c r="F405" t="s">
        <v>1680</v>
      </c>
      <c r="G405" t="s">
        <v>1689</v>
      </c>
      <c r="H405"/>
      <c r="I405"/>
      <c r="J405" t="s">
        <v>220</v>
      </c>
      <c r="K405" t="s">
        <v>287</v>
      </c>
      <c r="L405" t="s">
        <v>1175</v>
      </c>
      <c r="M405" t="s">
        <v>1243</v>
      </c>
      <c r="N405" t="s">
        <v>159</v>
      </c>
      <c r="O405" t="s">
        <v>1243</v>
      </c>
      <c r="P405"/>
      <c r="Q405" t="s">
        <v>160</v>
      </c>
      <c r="R405">
        <v>1</v>
      </c>
      <c r="S405" t="s">
        <v>988</v>
      </c>
      <c r="T405"/>
      <c r="U405"/>
      <c r="V405"/>
      <c r="W405" t="s">
        <v>1690</v>
      </c>
      <c r="X405"/>
      <c r="Y405"/>
      <c r="Z405"/>
      <c r="AA405"/>
      <c r="AB405"/>
      <c r="AC405" t="s">
        <v>225</v>
      </c>
      <c r="AD405"/>
      <c r="AE405" t="s">
        <v>26</v>
      </c>
      <c r="AF405" t="s">
        <v>1615</v>
      </c>
      <c r="AG405" t="s">
        <v>1135</v>
      </c>
      <c r="AH405" t="s">
        <v>170</v>
      </c>
      <c r="AI405" t="s">
        <v>166</v>
      </c>
      <c r="AJ405" s="62">
        <v>45139</v>
      </c>
      <c r="AK405" s="62"/>
      <c r="AL405" t="s">
        <v>167</v>
      </c>
      <c r="AM405" t="s">
        <v>1688</v>
      </c>
    </row>
    <row r="406" spans="1:39" x14ac:dyDescent="0.3">
      <c r="A406" s="1" t="str">
        <f>CONCATENATE(Opintojaksot[[#This Row],[Opintojaksokoodi]],Opintojaksot[[#This Row],[Kuvausten kieli]])</f>
        <v>PROV-405englanti</v>
      </c>
      <c r="B406">
        <v>1</v>
      </c>
      <c r="C406">
        <v>1</v>
      </c>
      <c r="D406">
        <v>1</v>
      </c>
      <c r="E406" t="s">
        <v>154</v>
      </c>
      <c r="F406" t="s">
        <v>1680</v>
      </c>
      <c r="G406" t="s">
        <v>1691</v>
      </c>
      <c r="H406"/>
      <c r="I406"/>
      <c r="J406" t="s">
        <v>220</v>
      </c>
      <c r="K406" t="s">
        <v>287</v>
      </c>
      <c r="L406" t="s">
        <v>1175</v>
      </c>
      <c r="M406" t="s">
        <v>1243</v>
      </c>
      <c r="N406" t="s">
        <v>159</v>
      </c>
      <c r="O406" t="s">
        <v>1243</v>
      </c>
      <c r="P406"/>
      <c r="Q406" t="s">
        <v>160</v>
      </c>
      <c r="R406">
        <v>1</v>
      </c>
      <c r="S406" t="s">
        <v>988</v>
      </c>
      <c r="T406"/>
      <c r="U406"/>
      <c r="V406"/>
      <c r="W406" t="s">
        <v>1692</v>
      </c>
      <c r="X406"/>
      <c r="Y406"/>
      <c r="Z406"/>
      <c r="AA406"/>
      <c r="AB406"/>
      <c r="AC406" t="s">
        <v>225</v>
      </c>
      <c r="AD406"/>
      <c r="AE406" t="s">
        <v>26</v>
      </c>
      <c r="AF406" t="s">
        <v>1615</v>
      </c>
      <c r="AG406" t="s">
        <v>1135</v>
      </c>
      <c r="AH406" t="s">
        <v>172</v>
      </c>
      <c r="AI406" t="s">
        <v>166</v>
      </c>
      <c r="AJ406" s="62">
        <v>45139</v>
      </c>
      <c r="AK406" s="62"/>
      <c r="AL406" t="s">
        <v>167</v>
      </c>
      <c r="AM406" t="s">
        <v>1688</v>
      </c>
    </row>
    <row r="407" spans="1:39" x14ac:dyDescent="0.3">
      <c r="A407" s="1" t="str">
        <f>CONCATENATE(Opintojaksot[[#This Row],[Opintojaksokoodi]],Opintojaksot[[#This Row],[Kuvausten kieli]])</f>
        <v>PROV-407suomi</v>
      </c>
      <c r="B407">
        <v>1</v>
      </c>
      <c r="C407">
        <v>1</v>
      </c>
      <c r="D407">
        <v>1</v>
      </c>
      <c r="E407" t="s">
        <v>154</v>
      </c>
      <c r="F407" t="s">
        <v>1693</v>
      </c>
      <c r="G407" t="s">
        <v>1694</v>
      </c>
      <c r="H407"/>
      <c r="I407"/>
      <c r="J407" t="s">
        <v>266</v>
      </c>
      <c r="K407" t="s">
        <v>266</v>
      </c>
      <c r="L407" t="s">
        <v>266</v>
      </c>
      <c r="M407" t="s">
        <v>1243</v>
      </c>
      <c r="N407" t="s">
        <v>159</v>
      </c>
      <c r="O407" t="s">
        <v>1243</v>
      </c>
      <c r="P407"/>
      <c r="Q407" t="s">
        <v>160</v>
      </c>
      <c r="R407">
        <v>1</v>
      </c>
      <c r="S407" t="s">
        <v>1402</v>
      </c>
      <c r="T407"/>
      <c r="U407"/>
      <c r="V407"/>
      <c r="W407" t="s">
        <v>1695</v>
      </c>
      <c r="X407"/>
      <c r="Y407"/>
      <c r="Z407"/>
      <c r="AA407"/>
      <c r="AB407"/>
      <c r="AC407" t="s">
        <v>225</v>
      </c>
      <c r="AD407"/>
      <c r="AE407" t="s">
        <v>42</v>
      </c>
      <c r="AF407" t="s">
        <v>163</v>
      </c>
      <c r="AG407" t="s">
        <v>1135</v>
      </c>
      <c r="AH407" t="s">
        <v>165</v>
      </c>
      <c r="AI407" t="s">
        <v>166</v>
      </c>
      <c r="AJ407" s="62">
        <v>45139</v>
      </c>
      <c r="AK407" s="62"/>
      <c r="AL407" t="s">
        <v>167</v>
      </c>
      <c r="AM407" t="s">
        <v>1696</v>
      </c>
    </row>
    <row r="408" spans="1:39" x14ac:dyDescent="0.3">
      <c r="A408" s="1" t="str">
        <f>CONCATENATE(Opintojaksot[[#This Row],[Opintojaksokoodi]],Opintojaksot[[#This Row],[Kuvausten kieli]])</f>
        <v>PROV-407ruotsi</v>
      </c>
      <c r="B408">
        <v>1</v>
      </c>
      <c r="C408">
        <v>1</v>
      </c>
      <c r="D408">
        <v>1</v>
      </c>
      <c r="E408" t="s">
        <v>154</v>
      </c>
      <c r="F408" t="s">
        <v>1693</v>
      </c>
      <c r="G408" t="s">
        <v>1694</v>
      </c>
      <c r="H408"/>
      <c r="I408"/>
      <c r="J408" t="s">
        <v>266</v>
      </c>
      <c r="K408" t="s">
        <v>266</v>
      </c>
      <c r="L408" t="s">
        <v>266</v>
      </c>
      <c r="M408" t="s">
        <v>1243</v>
      </c>
      <c r="N408" t="s">
        <v>159</v>
      </c>
      <c r="O408" t="s">
        <v>1243</v>
      </c>
      <c r="P408"/>
      <c r="Q408" t="s">
        <v>160</v>
      </c>
      <c r="R408">
        <v>1</v>
      </c>
      <c r="S408" t="s">
        <v>1402</v>
      </c>
      <c r="T408"/>
      <c r="U408"/>
      <c r="V408"/>
      <c r="W408" t="s">
        <v>1697</v>
      </c>
      <c r="X408"/>
      <c r="Y408"/>
      <c r="Z408"/>
      <c r="AA408"/>
      <c r="AB408"/>
      <c r="AC408" t="s">
        <v>225</v>
      </c>
      <c r="AD408"/>
      <c r="AE408" t="s">
        <v>42</v>
      </c>
      <c r="AF408" t="s">
        <v>163</v>
      </c>
      <c r="AG408" t="s">
        <v>1135</v>
      </c>
      <c r="AH408" t="s">
        <v>170</v>
      </c>
      <c r="AI408" t="s">
        <v>166</v>
      </c>
      <c r="AJ408" s="62">
        <v>45139</v>
      </c>
      <c r="AK408" s="62"/>
      <c r="AL408" t="s">
        <v>167</v>
      </c>
      <c r="AM408" t="s">
        <v>1696</v>
      </c>
    </row>
    <row r="409" spans="1:39" x14ac:dyDescent="0.3">
      <c r="A409" s="1" t="str">
        <f>CONCATENATE(Opintojaksot[[#This Row],[Opintojaksokoodi]],Opintojaksot[[#This Row],[Kuvausten kieli]])</f>
        <v>PROV-407englanti</v>
      </c>
      <c r="B409">
        <v>1</v>
      </c>
      <c r="C409">
        <v>1</v>
      </c>
      <c r="D409">
        <v>1</v>
      </c>
      <c r="E409" t="s">
        <v>154</v>
      </c>
      <c r="F409" t="s">
        <v>1693</v>
      </c>
      <c r="G409" t="s">
        <v>1694</v>
      </c>
      <c r="H409" t="s">
        <v>1698</v>
      </c>
      <c r="I409"/>
      <c r="J409" t="s">
        <v>266</v>
      </c>
      <c r="K409" t="s">
        <v>266</v>
      </c>
      <c r="L409" t="s">
        <v>266</v>
      </c>
      <c r="M409" t="s">
        <v>1243</v>
      </c>
      <c r="N409" t="s">
        <v>159</v>
      </c>
      <c r="O409" t="s">
        <v>1243</v>
      </c>
      <c r="P409"/>
      <c r="Q409" t="s">
        <v>160</v>
      </c>
      <c r="R409">
        <v>1</v>
      </c>
      <c r="S409" t="s">
        <v>1402</v>
      </c>
      <c r="T409"/>
      <c r="U409"/>
      <c r="V409"/>
      <c r="W409" t="s">
        <v>1699</v>
      </c>
      <c r="X409" t="s">
        <v>1700</v>
      </c>
      <c r="Y409"/>
      <c r="Z409"/>
      <c r="AA409" t="s">
        <v>1701</v>
      </c>
      <c r="AB409" t="s">
        <v>1702</v>
      </c>
      <c r="AC409" t="s">
        <v>225</v>
      </c>
      <c r="AD409" t="s">
        <v>1703</v>
      </c>
      <c r="AE409" t="s">
        <v>42</v>
      </c>
      <c r="AF409" t="s">
        <v>163</v>
      </c>
      <c r="AG409" t="s">
        <v>1135</v>
      </c>
      <c r="AH409" t="s">
        <v>172</v>
      </c>
      <c r="AI409" t="s">
        <v>166</v>
      </c>
      <c r="AJ409" s="62">
        <v>45139</v>
      </c>
      <c r="AK409" s="62"/>
      <c r="AL409" t="s">
        <v>167</v>
      </c>
      <c r="AM409" t="s">
        <v>1696</v>
      </c>
    </row>
    <row r="410" spans="1:39" x14ac:dyDescent="0.3">
      <c r="A410" s="1" t="str">
        <f>CONCATENATE(Opintojaksot[[#This Row],[Opintojaksokoodi]],Opintojaksot[[#This Row],[Kuvausten kieli]])</f>
        <v>PROV-409suomi</v>
      </c>
      <c r="B410">
        <v>1</v>
      </c>
      <c r="C410">
        <v>1</v>
      </c>
      <c r="D410">
        <v>1</v>
      </c>
      <c r="E410" t="s">
        <v>154</v>
      </c>
      <c r="F410" t="s">
        <v>1704</v>
      </c>
      <c r="G410" t="s">
        <v>1705</v>
      </c>
      <c r="H410"/>
      <c r="I410"/>
      <c r="J410" t="s">
        <v>220</v>
      </c>
      <c r="K410" t="s">
        <v>220</v>
      </c>
      <c r="L410" t="s">
        <v>220</v>
      </c>
      <c r="M410" t="s">
        <v>1243</v>
      </c>
      <c r="N410" t="s">
        <v>159</v>
      </c>
      <c r="O410" t="s">
        <v>1243</v>
      </c>
      <c r="P410"/>
      <c r="Q410" t="s">
        <v>160</v>
      </c>
      <c r="R410">
        <v>1</v>
      </c>
      <c r="S410" t="s">
        <v>1706</v>
      </c>
      <c r="T410"/>
      <c r="U410"/>
      <c r="V410"/>
      <c r="W410"/>
      <c r="X410"/>
      <c r="Y410"/>
      <c r="Z410" t="s">
        <v>1707</v>
      </c>
      <c r="AA410"/>
      <c r="AB410"/>
      <c r="AC410" t="s">
        <v>162</v>
      </c>
      <c r="AD410"/>
      <c r="AE410" t="s">
        <v>42</v>
      </c>
      <c r="AF410" t="s">
        <v>645</v>
      </c>
      <c r="AG410" t="s">
        <v>1135</v>
      </c>
      <c r="AH410" t="s">
        <v>165</v>
      </c>
      <c r="AI410" t="s">
        <v>166</v>
      </c>
      <c r="AJ410" s="62">
        <v>45139</v>
      </c>
      <c r="AK410" s="62"/>
      <c r="AL410" t="s">
        <v>167</v>
      </c>
      <c r="AM410" t="s">
        <v>1708</v>
      </c>
    </row>
    <row r="411" spans="1:39" x14ac:dyDescent="0.3">
      <c r="A411" s="1" t="str">
        <f>CONCATENATE(Opintojaksot[[#This Row],[Opintojaksokoodi]],Opintojaksot[[#This Row],[Kuvausten kieli]])</f>
        <v>PROV-409ruotsi</v>
      </c>
      <c r="B411">
        <v>1</v>
      </c>
      <c r="C411">
        <v>1</v>
      </c>
      <c r="D411">
        <v>1</v>
      </c>
      <c r="E411" t="s">
        <v>154</v>
      </c>
      <c r="F411" t="s">
        <v>1704</v>
      </c>
      <c r="G411" t="s">
        <v>1705</v>
      </c>
      <c r="H411"/>
      <c r="I411"/>
      <c r="J411" t="s">
        <v>220</v>
      </c>
      <c r="K411" t="s">
        <v>220</v>
      </c>
      <c r="L411" t="s">
        <v>220</v>
      </c>
      <c r="M411" t="s">
        <v>1243</v>
      </c>
      <c r="N411" t="s">
        <v>159</v>
      </c>
      <c r="O411" t="s">
        <v>1243</v>
      </c>
      <c r="P411"/>
      <c r="Q411" t="s">
        <v>160</v>
      </c>
      <c r="R411">
        <v>1</v>
      </c>
      <c r="S411" t="s">
        <v>1706</v>
      </c>
      <c r="T411"/>
      <c r="U411"/>
      <c r="V411"/>
      <c r="W411"/>
      <c r="X411"/>
      <c r="Y411"/>
      <c r="Z411" t="s">
        <v>1707</v>
      </c>
      <c r="AA411"/>
      <c r="AB411"/>
      <c r="AC411" t="s">
        <v>162</v>
      </c>
      <c r="AD411"/>
      <c r="AE411" t="s">
        <v>42</v>
      </c>
      <c r="AF411" t="s">
        <v>645</v>
      </c>
      <c r="AG411" t="s">
        <v>1135</v>
      </c>
      <c r="AH411" t="s">
        <v>170</v>
      </c>
      <c r="AI411" t="s">
        <v>166</v>
      </c>
      <c r="AJ411" s="62">
        <v>45139</v>
      </c>
      <c r="AK411" s="62"/>
      <c r="AL411" t="s">
        <v>167</v>
      </c>
      <c r="AM411" t="s">
        <v>1708</v>
      </c>
    </row>
    <row r="412" spans="1:39" x14ac:dyDescent="0.3">
      <c r="A412" s="1" t="str">
        <f>CONCATENATE(Opintojaksot[[#This Row],[Opintojaksokoodi]],Opintojaksot[[#This Row],[Kuvausten kieli]])</f>
        <v>PROV-409englanti</v>
      </c>
      <c r="B412">
        <v>1</v>
      </c>
      <c r="C412">
        <v>1</v>
      </c>
      <c r="D412">
        <v>1</v>
      </c>
      <c r="E412" t="s">
        <v>154</v>
      </c>
      <c r="F412" t="s">
        <v>1704</v>
      </c>
      <c r="G412" t="s">
        <v>1705</v>
      </c>
      <c r="H412" t="s">
        <v>1709</v>
      </c>
      <c r="I412"/>
      <c r="J412" t="s">
        <v>220</v>
      </c>
      <c r="K412" t="s">
        <v>220</v>
      </c>
      <c r="L412" t="s">
        <v>220</v>
      </c>
      <c r="M412" t="s">
        <v>1243</v>
      </c>
      <c r="N412" t="s">
        <v>159</v>
      </c>
      <c r="O412" t="s">
        <v>1243</v>
      </c>
      <c r="P412"/>
      <c r="Q412" t="s">
        <v>160</v>
      </c>
      <c r="R412">
        <v>1</v>
      </c>
      <c r="S412" t="s">
        <v>1706</v>
      </c>
      <c r="T412"/>
      <c r="U412"/>
      <c r="V412"/>
      <c r="W412"/>
      <c r="X412" t="s">
        <v>1710</v>
      </c>
      <c r="Y412"/>
      <c r="Z412" t="s">
        <v>1707</v>
      </c>
      <c r="AA412" t="s">
        <v>1711</v>
      </c>
      <c r="AB412" t="s">
        <v>1712</v>
      </c>
      <c r="AC412" t="s">
        <v>162</v>
      </c>
      <c r="AD412" t="s">
        <v>1713</v>
      </c>
      <c r="AE412" t="s">
        <v>42</v>
      </c>
      <c r="AF412" t="s">
        <v>645</v>
      </c>
      <c r="AG412" t="s">
        <v>1135</v>
      </c>
      <c r="AH412" t="s">
        <v>172</v>
      </c>
      <c r="AI412" t="s">
        <v>166</v>
      </c>
      <c r="AJ412" s="62">
        <v>45139</v>
      </c>
      <c r="AK412" s="62"/>
      <c r="AL412" t="s">
        <v>167</v>
      </c>
      <c r="AM412" t="s">
        <v>1708</v>
      </c>
    </row>
    <row r="413" spans="1:39" x14ac:dyDescent="0.3">
      <c r="A413" s="1" t="str">
        <f>CONCATENATE(Opintojaksot[[#This Row],[Opintojaksokoodi]],Opintojaksot[[#This Row],[Kuvausten kieli]])</f>
        <v>PROV-410suomi</v>
      </c>
      <c r="B413">
        <v>1</v>
      </c>
      <c r="C413">
        <v>1</v>
      </c>
      <c r="D413">
        <v>1</v>
      </c>
      <c r="E413" t="s">
        <v>154</v>
      </c>
      <c r="F413" t="s">
        <v>1714</v>
      </c>
      <c r="G413" t="s">
        <v>1715</v>
      </c>
      <c r="H413"/>
      <c r="I413"/>
      <c r="J413" t="s">
        <v>412</v>
      </c>
      <c r="K413" t="s">
        <v>412</v>
      </c>
      <c r="L413" t="s">
        <v>412</v>
      </c>
      <c r="M413" t="s">
        <v>1243</v>
      </c>
      <c r="N413" t="s">
        <v>159</v>
      </c>
      <c r="O413" t="s">
        <v>1243</v>
      </c>
      <c r="P413"/>
      <c r="Q413" t="s">
        <v>160</v>
      </c>
      <c r="R413">
        <v>1</v>
      </c>
      <c r="S413" t="s">
        <v>1706</v>
      </c>
      <c r="T413"/>
      <c r="U413"/>
      <c r="V413"/>
      <c r="W413"/>
      <c r="X413"/>
      <c r="Y413"/>
      <c r="Z413" t="s">
        <v>1716</v>
      </c>
      <c r="AA413"/>
      <c r="AB413"/>
      <c r="AC413" t="s">
        <v>225</v>
      </c>
      <c r="AD413"/>
      <c r="AE413" t="s">
        <v>42</v>
      </c>
      <c r="AF413" t="s">
        <v>163</v>
      </c>
      <c r="AG413" t="s">
        <v>1135</v>
      </c>
      <c r="AH413" t="s">
        <v>165</v>
      </c>
      <c r="AI413" t="s">
        <v>166</v>
      </c>
      <c r="AJ413" s="62">
        <v>45139</v>
      </c>
      <c r="AK413" s="62"/>
      <c r="AL413" t="s">
        <v>167</v>
      </c>
      <c r="AM413" t="s">
        <v>1717</v>
      </c>
    </row>
    <row r="414" spans="1:39" x14ac:dyDescent="0.3">
      <c r="A414" s="1" t="str">
        <f>CONCATENATE(Opintojaksot[[#This Row],[Opintojaksokoodi]],Opintojaksot[[#This Row],[Kuvausten kieli]])</f>
        <v>PROV-410ruotsi</v>
      </c>
      <c r="B414">
        <v>1</v>
      </c>
      <c r="C414">
        <v>1</v>
      </c>
      <c r="D414">
        <v>1</v>
      </c>
      <c r="E414" t="s">
        <v>154</v>
      </c>
      <c r="F414" t="s">
        <v>1714</v>
      </c>
      <c r="G414" t="s">
        <v>1715</v>
      </c>
      <c r="H414"/>
      <c r="I414"/>
      <c r="J414" t="s">
        <v>412</v>
      </c>
      <c r="K414" t="s">
        <v>412</v>
      </c>
      <c r="L414" t="s">
        <v>412</v>
      </c>
      <c r="M414" t="s">
        <v>1243</v>
      </c>
      <c r="N414" t="s">
        <v>159</v>
      </c>
      <c r="O414" t="s">
        <v>1243</v>
      </c>
      <c r="P414"/>
      <c r="Q414" t="s">
        <v>160</v>
      </c>
      <c r="R414">
        <v>1</v>
      </c>
      <c r="S414" t="s">
        <v>1706</v>
      </c>
      <c r="T414"/>
      <c r="U414"/>
      <c r="V414"/>
      <c r="W414"/>
      <c r="X414"/>
      <c r="Y414"/>
      <c r="Z414" t="s">
        <v>1716</v>
      </c>
      <c r="AA414"/>
      <c r="AB414"/>
      <c r="AC414" t="s">
        <v>225</v>
      </c>
      <c r="AD414"/>
      <c r="AE414" t="s">
        <v>42</v>
      </c>
      <c r="AF414" t="s">
        <v>163</v>
      </c>
      <c r="AG414" t="s">
        <v>1135</v>
      </c>
      <c r="AH414" t="s">
        <v>170</v>
      </c>
      <c r="AI414" t="s">
        <v>166</v>
      </c>
      <c r="AJ414" s="62">
        <v>45139</v>
      </c>
      <c r="AK414" s="62"/>
      <c r="AL414" t="s">
        <v>167</v>
      </c>
      <c r="AM414" t="s">
        <v>1717</v>
      </c>
    </row>
    <row r="415" spans="1:39" x14ac:dyDescent="0.3">
      <c r="A415" s="1" t="str">
        <f>CONCATENATE(Opintojaksot[[#This Row],[Opintojaksokoodi]],Opintojaksot[[#This Row],[Kuvausten kieli]])</f>
        <v>PROV-410englanti</v>
      </c>
      <c r="B415">
        <v>1</v>
      </c>
      <c r="C415">
        <v>1</v>
      </c>
      <c r="D415">
        <v>1</v>
      </c>
      <c r="E415" t="s">
        <v>154</v>
      </c>
      <c r="F415" t="s">
        <v>1714</v>
      </c>
      <c r="G415" t="s">
        <v>1715</v>
      </c>
      <c r="H415" t="s">
        <v>1718</v>
      </c>
      <c r="I415"/>
      <c r="J415" t="s">
        <v>412</v>
      </c>
      <c r="K415" t="s">
        <v>412</v>
      </c>
      <c r="L415" t="s">
        <v>412</v>
      </c>
      <c r="M415" t="s">
        <v>1243</v>
      </c>
      <c r="N415" t="s">
        <v>159</v>
      </c>
      <c r="O415" t="s">
        <v>1243</v>
      </c>
      <c r="P415"/>
      <c r="Q415" t="s">
        <v>160</v>
      </c>
      <c r="R415">
        <v>1</v>
      </c>
      <c r="S415" t="s">
        <v>1706</v>
      </c>
      <c r="T415"/>
      <c r="U415"/>
      <c r="V415"/>
      <c r="W415"/>
      <c r="X415" t="s">
        <v>1719</v>
      </c>
      <c r="Y415"/>
      <c r="Z415" t="s">
        <v>1716</v>
      </c>
      <c r="AA415" t="s">
        <v>1720</v>
      </c>
      <c r="AB415" t="s">
        <v>1721</v>
      </c>
      <c r="AC415" t="s">
        <v>225</v>
      </c>
      <c r="AD415" t="s">
        <v>1722</v>
      </c>
      <c r="AE415" t="s">
        <v>42</v>
      </c>
      <c r="AF415" t="s">
        <v>163</v>
      </c>
      <c r="AG415" t="s">
        <v>1135</v>
      </c>
      <c r="AH415" t="s">
        <v>172</v>
      </c>
      <c r="AI415" t="s">
        <v>166</v>
      </c>
      <c r="AJ415" s="62">
        <v>45139</v>
      </c>
      <c r="AK415" s="62"/>
      <c r="AL415" t="s">
        <v>167</v>
      </c>
      <c r="AM415" t="s">
        <v>1717</v>
      </c>
    </row>
    <row r="416" spans="1:39" x14ac:dyDescent="0.3">
      <c r="A416" s="1" t="str">
        <f>CONCATENATE(Opintojaksot[[#This Row],[Opintojaksokoodi]],Opintojaksot[[#This Row],[Kuvausten kieli]])</f>
        <v>PROV-501suomi</v>
      </c>
      <c r="B416">
        <v>1</v>
      </c>
      <c r="C416">
        <v>1</v>
      </c>
      <c r="D416">
        <v>1</v>
      </c>
      <c r="E416" t="s">
        <v>154</v>
      </c>
      <c r="F416" t="s">
        <v>1723</v>
      </c>
      <c r="G416" t="s">
        <v>1724</v>
      </c>
      <c r="H416" t="s">
        <v>1725</v>
      </c>
      <c r="I416"/>
      <c r="J416" t="s">
        <v>266</v>
      </c>
      <c r="K416" t="s">
        <v>266</v>
      </c>
      <c r="L416" t="s">
        <v>266</v>
      </c>
      <c r="M416" t="s">
        <v>1243</v>
      </c>
      <c r="N416" t="s">
        <v>159</v>
      </c>
      <c r="O416" t="s">
        <v>1243</v>
      </c>
      <c r="P416"/>
      <c r="Q416" t="s">
        <v>160</v>
      </c>
      <c r="R416">
        <v>1</v>
      </c>
      <c r="S416" t="s">
        <v>1726</v>
      </c>
      <c r="T416"/>
      <c r="U416"/>
      <c r="V416"/>
      <c r="W416" t="s">
        <v>1727</v>
      </c>
      <c r="X416"/>
      <c r="Y416"/>
      <c r="Z416"/>
      <c r="AA416" t="s">
        <v>1728</v>
      </c>
      <c r="AB416" t="s">
        <v>1729</v>
      </c>
      <c r="AC416" t="s">
        <v>162</v>
      </c>
      <c r="AD416" t="s">
        <v>1730</v>
      </c>
      <c r="AE416" t="s">
        <v>26</v>
      </c>
      <c r="AF416" t="s">
        <v>163</v>
      </c>
      <c r="AG416" t="s">
        <v>1135</v>
      </c>
      <c r="AH416" t="s">
        <v>165</v>
      </c>
      <c r="AI416" t="s">
        <v>166</v>
      </c>
      <c r="AJ416" s="62">
        <v>45139</v>
      </c>
      <c r="AK416" s="62"/>
      <c r="AL416" t="s">
        <v>167</v>
      </c>
      <c r="AM416" t="s">
        <v>1731</v>
      </c>
    </row>
    <row r="417" spans="1:39" x14ac:dyDescent="0.3">
      <c r="A417" s="1" t="str">
        <f>CONCATENATE(Opintojaksot[[#This Row],[Opintojaksokoodi]],Opintojaksot[[#This Row],[Kuvausten kieli]])</f>
        <v>PROV-501ruotsi</v>
      </c>
      <c r="B417">
        <v>1</v>
      </c>
      <c r="C417">
        <v>1</v>
      </c>
      <c r="D417">
        <v>1</v>
      </c>
      <c r="E417" t="s">
        <v>154</v>
      </c>
      <c r="F417" t="s">
        <v>1723</v>
      </c>
      <c r="G417" t="s">
        <v>1732</v>
      </c>
      <c r="H417"/>
      <c r="I417"/>
      <c r="J417" t="s">
        <v>266</v>
      </c>
      <c r="K417" t="s">
        <v>266</v>
      </c>
      <c r="L417" t="s">
        <v>266</v>
      </c>
      <c r="M417" t="s">
        <v>1243</v>
      </c>
      <c r="N417" t="s">
        <v>159</v>
      </c>
      <c r="O417" t="s">
        <v>1243</v>
      </c>
      <c r="P417"/>
      <c r="Q417" t="s">
        <v>160</v>
      </c>
      <c r="R417">
        <v>1</v>
      </c>
      <c r="S417" t="s">
        <v>1726</v>
      </c>
      <c r="T417"/>
      <c r="U417"/>
      <c r="V417"/>
      <c r="W417" t="s">
        <v>1733</v>
      </c>
      <c r="X417"/>
      <c r="Y417"/>
      <c r="Z417"/>
      <c r="AA417"/>
      <c r="AB417"/>
      <c r="AC417" t="s">
        <v>162</v>
      </c>
      <c r="AD417"/>
      <c r="AE417" t="s">
        <v>26</v>
      </c>
      <c r="AF417" t="s">
        <v>163</v>
      </c>
      <c r="AG417" t="s">
        <v>1135</v>
      </c>
      <c r="AH417" t="s">
        <v>170</v>
      </c>
      <c r="AI417" t="s">
        <v>166</v>
      </c>
      <c r="AJ417" s="62">
        <v>45139</v>
      </c>
      <c r="AK417" s="62"/>
      <c r="AL417" t="s">
        <v>167</v>
      </c>
      <c r="AM417" t="s">
        <v>1731</v>
      </c>
    </row>
    <row r="418" spans="1:39" x14ac:dyDescent="0.3">
      <c r="A418" s="1" t="str">
        <f>CONCATENATE(Opintojaksot[[#This Row],[Opintojaksokoodi]],Opintojaksot[[#This Row],[Kuvausten kieli]])</f>
        <v>PROV-501englanti</v>
      </c>
      <c r="B418">
        <v>1</v>
      </c>
      <c r="C418">
        <v>1</v>
      </c>
      <c r="D418">
        <v>1</v>
      </c>
      <c r="E418" t="s">
        <v>154</v>
      </c>
      <c r="F418" t="s">
        <v>1723</v>
      </c>
      <c r="G418" t="s">
        <v>1734</v>
      </c>
      <c r="H418"/>
      <c r="I418"/>
      <c r="J418" t="s">
        <v>266</v>
      </c>
      <c r="K418" t="s">
        <v>266</v>
      </c>
      <c r="L418" t="s">
        <v>266</v>
      </c>
      <c r="M418" t="s">
        <v>1243</v>
      </c>
      <c r="N418" t="s">
        <v>159</v>
      </c>
      <c r="O418" t="s">
        <v>1243</v>
      </c>
      <c r="P418"/>
      <c r="Q418" t="s">
        <v>160</v>
      </c>
      <c r="R418">
        <v>1</v>
      </c>
      <c r="S418" t="s">
        <v>1726</v>
      </c>
      <c r="T418"/>
      <c r="U418"/>
      <c r="V418"/>
      <c r="W418" t="s">
        <v>1735</v>
      </c>
      <c r="X418"/>
      <c r="Y418"/>
      <c r="Z418"/>
      <c r="AA418" t="s">
        <v>1736</v>
      </c>
      <c r="AB418" t="s">
        <v>1737</v>
      </c>
      <c r="AC418" t="s">
        <v>162</v>
      </c>
      <c r="AD418" t="s">
        <v>1738</v>
      </c>
      <c r="AE418" t="s">
        <v>26</v>
      </c>
      <c r="AF418" t="s">
        <v>163</v>
      </c>
      <c r="AG418" t="s">
        <v>1135</v>
      </c>
      <c r="AH418" t="s">
        <v>172</v>
      </c>
      <c r="AI418" t="s">
        <v>166</v>
      </c>
      <c r="AJ418" s="62">
        <v>45139</v>
      </c>
      <c r="AK418" s="62"/>
      <c r="AL418" t="s">
        <v>167</v>
      </c>
      <c r="AM418" t="s">
        <v>1731</v>
      </c>
    </row>
    <row r="419" spans="1:39" x14ac:dyDescent="0.3">
      <c r="A419" s="1" t="str">
        <f>CONCATENATE(Opintojaksot[[#This Row],[Opintojaksokoodi]],Opintojaksot[[#This Row],[Kuvausten kieli]])</f>
        <v>PROV-502suomi</v>
      </c>
      <c r="B419">
        <v>1</v>
      </c>
      <c r="C419">
        <v>1</v>
      </c>
      <c r="D419">
        <v>1</v>
      </c>
      <c r="E419" t="s">
        <v>154</v>
      </c>
      <c r="F419" t="s">
        <v>1739</v>
      </c>
      <c r="G419" t="s">
        <v>1740</v>
      </c>
      <c r="H419"/>
      <c r="I419"/>
      <c r="J419" t="s">
        <v>266</v>
      </c>
      <c r="K419" t="s">
        <v>266</v>
      </c>
      <c r="L419" t="s">
        <v>266</v>
      </c>
      <c r="M419" t="s">
        <v>1243</v>
      </c>
      <c r="N419" t="s">
        <v>159</v>
      </c>
      <c r="O419" t="s">
        <v>1243</v>
      </c>
      <c r="P419"/>
      <c r="Q419" t="s">
        <v>160</v>
      </c>
      <c r="R419">
        <v>1</v>
      </c>
      <c r="S419" t="s">
        <v>1741</v>
      </c>
      <c r="T419"/>
      <c r="U419"/>
      <c r="V419"/>
      <c r="W419" t="s">
        <v>1742</v>
      </c>
      <c r="X419"/>
      <c r="Y419"/>
      <c r="Z419"/>
      <c r="AA419"/>
      <c r="AB419"/>
      <c r="AC419" t="s">
        <v>225</v>
      </c>
      <c r="AD419"/>
      <c r="AE419" t="s">
        <v>42</v>
      </c>
      <c r="AF419" t="s">
        <v>163</v>
      </c>
      <c r="AG419" t="s">
        <v>1135</v>
      </c>
      <c r="AH419" t="s">
        <v>165</v>
      </c>
      <c r="AI419" t="s">
        <v>166</v>
      </c>
      <c r="AJ419" s="62">
        <v>45139</v>
      </c>
      <c r="AK419" s="62"/>
      <c r="AL419" t="s">
        <v>167</v>
      </c>
      <c r="AM419" t="s">
        <v>1743</v>
      </c>
    </row>
    <row r="420" spans="1:39" x14ac:dyDescent="0.3">
      <c r="A420" s="1" t="str">
        <f>CONCATENATE(Opintojaksot[[#This Row],[Opintojaksokoodi]],Opintojaksot[[#This Row],[Kuvausten kieli]])</f>
        <v>PROV-502ruotsi</v>
      </c>
      <c r="B420">
        <v>1</v>
      </c>
      <c r="C420">
        <v>1</v>
      </c>
      <c r="D420">
        <v>1</v>
      </c>
      <c r="E420" t="s">
        <v>154</v>
      </c>
      <c r="F420" t="s">
        <v>1739</v>
      </c>
      <c r="G420" t="s">
        <v>1740</v>
      </c>
      <c r="H420"/>
      <c r="I420"/>
      <c r="J420" t="s">
        <v>266</v>
      </c>
      <c r="K420" t="s">
        <v>266</v>
      </c>
      <c r="L420" t="s">
        <v>266</v>
      </c>
      <c r="M420" t="s">
        <v>1243</v>
      </c>
      <c r="N420" t="s">
        <v>159</v>
      </c>
      <c r="O420" t="s">
        <v>1243</v>
      </c>
      <c r="P420"/>
      <c r="Q420" t="s">
        <v>160</v>
      </c>
      <c r="R420">
        <v>1</v>
      </c>
      <c r="S420" t="s">
        <v>1741</v>
      </c>
      <c r="T420"/>
      <c r="U420"/>
      <c r="V420"/>
      <c r="W420" t="s">
        <v>1744</v>
      </c>
      <c r="X420"/>
      <c r="Y420"/>
      <c r="Z420"/>
      <c r="AA420"/>
      <c r="AB420"/>
      <c r="AC420" t="s">
        <v>225</v>
      </c>
      <c r="AD420"/>
      <c r="AE420" t="s">
        <v>42</v>
      </c>
      <c r="AF420" t="s">
        <v>163</v>
      </c>
      <c r="AG420" t="s">
        <v>1135</v>
      </c>
      <c r="AH420" t="s">
        <v>170</v>
      </c>
      <c r="AI420" t="s">
        <v>166</v>
      </c>
      <c r="AJ420" s="62">
        <v>45139</v>
      </c>
      <c r="AK420" s="62"/>
      <c r="AL420" t="s">
        <v>167</v>
      </c>
      <c r="AM420" t="s">
        <v>1743</v>
      </c>
    </row>
    <row r="421" spans="1:39" x14ac:dyDescent="0.3">
      <c r="A421" s="1" t="str">
        <f>CONCATENATE(Opintojaksot[[#This Row],[Opintojaksokoodi]],Opintojaksot[[#This Row],[Kuvausten kieli]])</f>
        <v>PROV-502englanti</v>
      </c>
      <c r="B421">
        <v>1</v>
      </c>
      <c r="C421">
        <v>1</v>
      </c>
      <c r="D421">
        <v>1</v>
      </c>
      <c r="E421" t="s">
        <v>154</v>
      </c>
      <c r="F421" t="s">
        <v>1739</v>
      </c>
      <c r="G421" t="s">
        <v>1740</v>
      </c>
      <c r="H421" t="s">
        <v>1745</v>
      </c>
      <c r="I421"/>
      <c r="J421" t="s">
        <v>266</v>
      </c>
      <c r="K421" t="s">
        <v>266</v>
      </c>
      <c r="L421" t="s">
        <v>266</v>
      </c>
      <c r="M421" t="s">
        <v>1243</v>
      </c>
      <c r="N421" t="s">
        <v>159</v>
      </c>
      <c r="O421" t="s">
        <v>1243</v>
      </c>
      <c r="P421"/>
      <c r="Q421" t="s">
        <v>160</v>
      </c>
      <c r="R421">
        <v>1</v>
      </c>
      <c r="S421" t="s">
        <v>1741</v>
      </c>
      <c r="T421"/>
      <c r="U421"/>
      <c r="V421"/>
      <c r="W421" t="s">
        <v>1746</v>
      </c>
      <c r="X421" t="s">
        <v>1747</v>
      </c>
      <c r="Y421"/>
      <c r="Z421"/>
      <c r="AA421" t="s">
        <v>1748</v>
      </c>
      <c r="AB421" t="s">
        <v>1749</v>
      </c>
      <c r="AC421" t="s">
        <v>225</v>
      </c>
      <c r="AD421" t="s">
        <v>1750</v>
      </c>
      <c r="AE421" t="s">
        <v>42</v>
      </c>
      <c r="AF421" t="s">
        <v>163</v>
      </c>
      <c r="AG421" t="s">
        <v>1135</v>
      </c>
      <c r="AH421" t="s">
        <v>172</v>
      </c>
      <c r="AI421" t="s">
        <v>166</v>
      </c>
      <c r="AJ421" s="62">
        <v>45139</v>
      </c>
      <c r="AK421" s="62"/>
      <c r="AL421" t="s">
        <v>167</v>
      </c>
      <c r="AM421" t="s">
        <v>1743</v>
      </c>
    </row>
    <row r="422" spans="1:39" x14ac:dyDescent="0.3">
      <c r="A422" s="1" t="str">
        <f>CONCATENATE(Opintojaksot[[#This Row],[Opintojaksokoodi]],Opintojaksot[[#This Row],[Kuvausten kieli]])</f>
        <v>PROV-503suomi</v>
      </c>
      <c r="B422">
        <v>1</v>
      </c>
      <c r="C422">
        <v>1</v>
      </c>
      <c r="D422">
        <v>1</v>
      </c>
      <c r="E422" t="s">
        <v>154</v>
      </c>
      <c r="F422" t="s">
        <v>1751</v>
      </c>
      <c r="G422" t="s">
        <v>1752</v>
      </c>
      <c r="H422"/>
      <c r="I422"/>
      <c r="J422" t="s">
        <v>266</v>
      </c>
      <c r="K422" t="s">
        <v>266</v>
      </c>
      <c r="L422" t="s">
        <v>266</v>
      </c>
      <c r="M422" t="s">
        <v>1243</v>
      </c>
      <c r="N422" t="s">
        <v>159</v>
      </c>
      <c r="O422" t="s">
        <v>1243</v>
      </c>
      <c r="P422"/>
      <c r="Q422" t="s">
        <v>160</v>
      </c>
      <c r="R422">
        <v>1</v>
      </c>
      <c r="S422" t="s">
        <v>1753</v>
      </c>
      <c r="T422"/>
      <c r="U422"/>
      <c r="V422"/>
      <c r="W422" t="s">
        <v>1754</v>
      </c>
      <c r="X422"/>
      <c r="Y422"/>
      <c r="Z422"/>
      <c r="AA422"/>
      <c r="AB422"/>
      <c r="AC422" t="s">
        <v>162</v>
      </c>
      <c r="AD422"/>
      <c r="AE422" t="s">
        <v>26</v>
      </c>
      <c r="AF422" t="s">
        <v>163</v>
      </c>
      <c r="AG422" t="s">
        <v>1135</v>
      </c>
      <c r="AH422" t="s">
        <v>165</v>
      </c>
      <c r="AI422" t="s">
        <v>166</v>
      </c>
      <c r="AJ422" s="62">
        <v>45139</v>
      </c>
      <c r="AK422" s="62"/>
      <c r="AL422" t="s">
        <v>167</v>
      </c>
      <c r="AM422" t="s">
        <v>1755</v>
      </c>
    </row>
    <row r="423" spans="1:39" x14ac:dyDescent="0.3">
      <c r="A423" s="1" t="str">
        <f>CONCATENATE(Opintojaksot[[#This Row],[Opintojaksokoodi]],Opintojaksot[[#This Row],[Kuvausten kieli]])</f>
        <v>PROV-503ruotsi</v>
      </c>
      <c r="B423">
        <v>1</v>
      </c>
      <c r="C423">
        <v>1</v>
      </c>
      <c r="D423">
        <v>1</v>
      </c>
      <c r="E423" t="s">
        <v>154</v>
      </c>
      <c r="F423" t="s">
        <v>1751</v>
      </c>
      <c r="G423" t="s">
        <v>1752</v>
      </c>
      <c r="H423"/>
      <c r="I423"/>
      <c r="J423" t="s">
        <v>266</v>
      </c>
      <c r="K423" t="s">
        <v>266</v>
      </c>
      <c r="L423" t="s">
        <v>266</v>
      </c>
      <c r="M423" t="s">
        <v>1243</v>
      </c>
      <c r="N423" t="s">
        <v>159</v>
      </c>
      <c r="O423" t="s">
        <v>1243</v>
      </c>
      <c r="P423"/>
      <c r="Q423" t="s">
        <v>160</v>
      </c>
      <c r="R423">
        <v>1</v>
      </c>
      <c r="S423" t="s">
        <v>1753</v>
      </c>
      <c r="T423"/>
      <c r="U423"/>
      <c r="V423"/>
      <c r="W423" t="s">
        <v>1756</v>
      </c>
      <c r="X423"/>
      <c r="Y423"/>
      <c r="Z423"/>
      <c r="AA423"/>
      <c r="AB423"/>
      <c r="AC423" t="s">
        <v>162</v>
      </c>
      <c r="AD423"/>
      <c r="AE423" t="s">
        <v>26</v>
      </c>
      <c r="AF423" t="s">
        <v>163</v>
      </c>
      <c r="AG423" t="s">
        <v>1135</v>
      </c>
      <c r="AH423" t="s">
        <v>170</v>
      </c>
      <c r="AI423" t="s">
        <v>166</v>
      </c>
      <c r="AJ423" s="62">
        <v>45139</v>
      </c>
      <c r="AK423" s="62"/>
      <c r="AL423" t="s">
        <v>167</v>
      </c>
      <c r="AM423" t="s">
        <v>1755</v>
      </c>
    </row>
    <row r="424" spans="1:39" x14ac:dyDescent="0.3">
      <c r="A424" s="1" t="str">
        <f>CONCATENATE(Opintojaksot[[#This Row],[Opintojaksokoodi]],Opintojaksot[[#This Row],[Kuvausten kieli]])</f>
        <v>PROV-503englanti</v>
      </c>
      <c r="B424">
        <v>1</v>
      </c>
      <c r="C424">
        <v>1</v>
      </c>
      <c r="D424">
        <v>1</v>
      </c>
      <c r="E424" t="s">
        <v>154</v>
      </c>
      <c r="F424" t="s">
        <v>1751</v>
      </c>
      <c r="G424" t="s">
        <v>1752</v>
      </c>
      <c r="H424" t="s">
        <v>1757</v>
      </c>
      <c r="I424"/>
      <c r="J424" t="s">
        <v>266</v>
      </c>
      <c r="K424" t="s">
        <v>266</v>
      </c>
      <c r="L424" t="s">
        <v>266</v>
      </c>
      <c r="M424" t="s">
        <v>1243</v>
      </c>
      <c r="N424" t="s">
        <v>159</v>
      </c>
      <c r="O424" t="s">
        <v>1243</v>
      </c>
      <c r="P424"/>
      <c r="Q424" t="s">
        <v>160</v>
      </c>
      <c r="R424">
        <v>1</v>
      </c>
      <c r="S424" t="s">
        <v>1753</v>
      </c>
      <c r="T424"/>
      <c r="U424"/>
      <c r="V424"/>
      <c r="W424" t="s">
        <v>1758</v>
      </c>
      <c r="X424"/>
      <c r="Y424"/>
      <c r="Z424"/>
      <c r="AA424" t="s">
        <v>1759</v>
      </c>
      <c r="AB424" t="s">
        <v>1760</v>
      </c>
      <c r="AC424" t="s">
        <v>162</v>
      </c>
      <c r="AD424" t="s">
        <v>1761</v>
      </c>
      <c r="AE424" t="s">
        <v>26</v>
      </c>
      <c r="AF424" t="s">
        <v>163</v>
      </c>
      <c r="AG424" t="s">
        <v>1135</v>
      </c>
      <c r="AH424" t="s">
        <v>172</v>
      </c>
      <c r="AI424" t="s">
        <v>166</v>
      </c>
      <c r="AJ424" s="62">
        <v>45139</v>
      </c>
      <c r="AK424" s="62"/>
      <c r="AL424" t="s">
        <v>167</v>
      </c>
      <c r="AM424" t="s">
        <v>1755</v>
      </c>
    </row>
    <row r="425" spans="1:39" x14ac:dyDescent="0.3">
      <c r="A425" s="1" t="str">
        <f>CONCATENATE(Opintojaksot[[#This Row],[Opintojaksokoodi]],Opintojaksot[[#This Row],[Kuvausten kieli]])</f>
        <v>PROV-505suomi</v>
      </c>
      <c r="B425">
        <v>1</v>
      </c>
      <c r="C425">
        <v>1</v>
      </c>
      <c r="D425">
        <v>1</v>
      </c>
      <c r="E425" t="s">
        <v>154</v>
      </c>
      <c r="F425" t="s">
        <v>1762</v>
      </c>
      <c r="G425" t="s">
        <v>1763</v>
      </c>
      <c r="H425" t="s">
        <v>1764</v>
      </c>
      <c r="I425"/>
      <c r="J425" t="s">
        <v>266</v>
      </c>
      <c r="K425" t="s">
        <v>266</v>
      </c>
      <c r="L425" t="s">
        <v>266</v>
      </c>
      <c r="M425" t="s">
        <v>1243</v>
      </c>
      <c r="N425" t="s">
        <v>159</v>
      </c>
      <c r="O425" t="s">
        <v>1243</v>
      </c>
      <c r="P425"/>
      <c r="Q425" t="s">
        <v>160</v>
      </c>
      <c r="R425">
        <v>1</v>
      </c>
      <c r="S425" t="s">
        <v>1346</v>
      </c>
      <c r="T425"/>
      <c r="U425"/>
      <c r="V425"/>
      <c r="W425" t="s">
        <v>1765</v>
      </c>
      <c r="X425" t="s">
        <v>1766</v>
      </c>
      <c r="Y425"/>
      <c r="Z425"/>
      <c r="AA425" t="s">
        <v>1767</v>
      </c>
      <c r="AB425" t="s">
        <v>1768</v>
      </c>
      <c r="AC425" t="s">
        <v>162</v>
      </c>
      <c r="AD425" t="s">
        <v>1769</v>
      </c>
      <c r="AE425" t="s">
        <v>26</v>
      </c>
      <c r="AF425" t="s">
        <v>163</v>
      </c>
      <c r="AG425" t="s">
        <v>1135</v>
      </c>
      <c r="AH425" t="s">
        <v>165</v>
      </c>
      <c r="AI425" t="s">
        <v>166</v>
      </c>
      <c r="AJ425" s="62">
        <v>45505</v>
      </c>
      <c r="AK425" s="62"/>
      <c r="AL425" t="s">
        <v>167</v>
      </c>
      <c r="AM425" t="s">
        <v>1770</v>
      </c>
    </row>
    <row r="426" spans="1:39" x14ac:dyDescent="0.3">
      <c r="A426" s="1" t="str">
        <f>CONCATENATE(Opintojaksot[[#This Row],[Opintojaksokoodi]],Opintojaksot[[#This Row],[Kuvausten kieli]])</f>
        <v>PROV-505ruotsi</v>
      </c>
      <c r="B426">
        <v>1</v>
      </c>
      <c r="C426">
        <v>1</v>
      </c>
      <c r="D426">
        <v>1</v>
      </c>
      <c r="E426" t="s">
        <v>154</v>
      </c>
      <c r="F426" t="s">
        <v>1762</v>
      </c>
      <c r="G426" t="s">
        <v>1771</v>
      </c>
      <c r="H426"/>
      <c r="I426"/>
      <c r="J426" t="s">
        <v>266</v>
      </c>
      <c r="K426" t="s">
        <v>266</v>
      </c>
      <c r="L426" t="s">
        <v>266</v>
      </c>
      <c r="M426" t="s">
        <v>1243</v>
      </c>
      <c r="N426" t="s">
        <v>159</v>
      </c>
      <c r="O426" t="s">
        <v>1243</v>
      </c>
      <c r="P426"/>
      <c r="Q426" t="s">
        <v>160</v>
      </c>
      <c r="R426">
        <v>1</v>
      </c>
      <c r="S426" t="s">
        <v>1346</v>
      </c>
      <c r="T426"/>
      <c r="U426"/>
      <c r="V426"/>
      <c r="W426" t="s">
        <v>1772</v>
      </c>
      <c r="X426"/>
      <c r="Y426"/>
      <c r="Z426"/>
      <c r="AA426"/>
      <c r="AB426"/>
      <c r="AC426" t="s">
        <v>162</v>
      </c>
      <c r="AD426"/>
      <c r="AE426" t="s">
        <v>26</v>
      </c>
      <c r="AF426" t="s">
        <v>163</v>
      </c>
      <c r="AG426" t="s">
        <v>1135</v>
      </c>
      <c r="AH426" t="s">
        <v>170</v>
      </c>
      <c r="AI426" t="s">
        <v>166</v>
      </c>
      <c r="AJ426" s="62">
        <v>45505</v>
      </c>
      <c r="AK426" s="62"/>
      <c r="AL426" t="s">
        <v>167</v>
      </c>
      <c r="AM426" t="s">
        <v>1770</v>
      </c>
    </row>
    <row r="427" spans="1:39" x14ac:dyDescent="0.3">
      <c r="A427" s="1" t="str">
        <f>CONCATENATE(Opintojaksot[[#This Row],[Opintojaksokoodi]],Opintojaksot[[#This Row],[Kuvausten kieli]])</f>
        <v>PROV-505englanti</v>
      </c>
      <c r="B427">
        <v>1</v>
      </c>
      <c r="C427">
        <v>1</v>
      </c>
      <c r="D427">
        <v>1</v>
      </c>
      <c r="E427" t="s">
        <v>154</v>
      </c>
      <c r="F427" t="s">
        <v>1762</v>
      </c>
      <c r="G427" t="s">
        <v>1773</v>
      </c>
      <c r="H427"/>
      <c r="I427"/>
      <c r="J427" t="s">
        <v>266</v>
      </c>
      <c r="K427" t="s">
        <v>266</v>
      </c>
      <c r="L427" t="s">
        <v>266</v>
      </c>
      <c r="M427" t="s">
        <v>1243</v>
      </c>
      <c r="N427" t="s">
        <v>159</v>
      </c>
      <c r="O427" t="s">
        <v>1243</v>
      </c>
      <c r="P427"/>
      <c r="Q427" t="s">
        <v>160</v>
      </c>
      <c r="R427">
        <v>1</v>
      </c>
      <c r="S427" t="s">
        <v>1346</v>
      </c>
      <c r="T427"/>
      <c r="U427"/>
      <c r="V427"/>
      <c r="W427" t="s">
        <v>1774</v>
      </c>
      <c r="X427"/>
      <c r="Y427"/>
      <c r="Z427"/>
      <c r="AA427"/>
      <c r="AB427"/>
      <c r="AC427" t="s">
        <v>162</v>
      </c>
      <c r="AD427"/>
      <c r="AE427" t="s">
        <v>26</v>
      </c>
      <c r="AF427" t="s">
        <v>163</v>
      </c>
      <c r="AG427" t="s">
        <v>1135</v>
      </c>
      <c r="AH427" t="s">
        <v>172</v>
      </c>
      <c r="AI427" t="s">
        <v>166</v>
      </c>
      <c r="AJ427" s="62">
        <v>45505</v>
      </c>
      <c r="AK427" s="62"/>
      <c r="AL427" t="s">
        <v>167</v>
      </c>
      <c r="AM427" t="s">
        <v>1770</v>
      </c>
    </row>
    <row r="428" spans="1:39" x14ac:dyDescent="0.3">
      <c r="A428" s="1" t="str">
        <f>CONCATENATE(Opintojaksot[[#This Row],[Opintojaksokoodi]],Opintojaksot[[#This Row],[Kuvausten kieli]])</f>
        <v>PROV-601suomi</v>
      </c>
      <c r="B428">
        <v>1</v>
      </c>
      <c r="C428">
        <v>1</v>
      </c>
      <c r="D428">
        <v>1</v>
      </c>
      <c r="E428" t="s">
        <v>154</v>
      </c>
      <c r="F428" t="s">
        <v>1775</v>
      </c>
      <c r="G428" t="s">
        <v>1776</v>
      </c>
      <c r="H428" t="s">
        <v>1777</v>
      </c>
      <c r="I428"/>
      <c r="J428" t="s">
        <v>266</v>
      </c>
      <c r="K428" t="s">
        <v>266</v>
      </c>
      <c r="L428" t="s">
        <v>266</v>
      </c>
      <c r="M428" t="s">
        <v>1243</v>
      </c>
      <c r="N428" t="s">
        <v>159</v>
      </c>
      <c r="O428" t="s">
        <v>1243</v>
      </c>
      <c r="P428"/>
      <c r="Q428" t="s">
        <v>160</v>
      </c>
      <c r="R428">
        <v>1</v>
      </c>
      <c r="S428" t="s">
        <v>793</v>
      </c>
      <c r="T428"/>
      <c r="U428"/>
      <c r="V428"/>
      <c r="W428" t="s">
        <v>1778</v>
      </c>
      <c r="X428" t="s">
        <v>1779</v>
      </c>
      <c r="Y428"/>
      <c r="Z428"/>
      <c r="AA428" t="s">
        <v>1780</v>
      </c>
      <c r="AB428" t="s">
        <v>1781</v>
      </c>
      <c r="AC428" t="s">
        <v>225</v>
      </c>
      <c r="AD428" t="s">
        <v>1782</v>
      </c>
      <c r="AE428" t="s">
        <v>26</v>
      </c>
      <c r="AF428" t="s">
        <v>163</v>
      </c>
      <c r="AG428" t="s">
        <v>1135</v>
      </c>
      <c r="AH428" t="s">
        <v>165</v>
      </c>
      <c r="AI428" t="s">
        <v>166</v>
      </c>
      <c r="AJ428" s="62">
        <v>45139</v>
      </c>
      <c r="AK428" s="62"/>
      <c r="AL428" t="s">
        <v>167</v>
      </c>
      <c r="AM428" t="s">
        <v>1783</v>
      </c>
    </row>
    <row r="429" spans="1:39" x14ac:dyDescent="0.3">
      <c r="A429" s="1" t="str">
        <f>CONCATENATE(Opintojaksot[[#This Row],[Opintojaksokoodi]],Opintojaksot[[#This Row],[Kuvausten kieli]])</f>
        <v>PROV-601ruotsi</v>
      </c>
      <c r="B429">
        <v>1</v>
      </c>
      <c r="C429">
        <v>1</v>
      </c>
      <c r="D429">
        <v>1</v>
      </c>
      <c r="E429" t="s">
        <v>154</v>
      </c>
      <c r="F429" t="s">
        <v>1775</v>
      </c>
      <c r="G429" t="s">
        <v>1784</v>
      </c>
      <c r="H429"/>
      <c r="I429"/>
      <c r="J429" t="s">
        <v>266</v>
      </c>
      <c r="K429" t="s">
        <v>266</v>
      </c>
      <c r="L429" t="s">
        <v>266</v>
      </c>
      <c r="M429" t="s">
        <v>1243</v>
      </c>
      <c r="N429" t="s">
        <v>159</v>
      </c>
      <c r="O429" t="s">
        <v>1243</v>
      </c>
      <c r="P429"/>
      <c r="Q429" t="s">
        <v>160</v>
      </c>
      <c r="R429">
        <v>1</v>
      </c>
      <c r="S429" t="s">
        <v>793</v>
      </c>
      <c r="T429"/>
      <c r="U429"/>
      <c r="V429"/>
      <c r="W429" t="s">
        <v>1785</v>
      </c>
      <c r="X429"/>
      <c r="Y429"/>
      <c r="Z429"/>
      <c r="AA429"/>
      <c r="AB429"/>
      <c r="AC429" t="s">
        <v>225</v>
      </c>
      <c r="AD429"/>
      <c r="AE429" t="s">
        <v>26</v>
      </c>
      <c r="AF429" t="s">
        <v>163</v>
      </c>
      <c r="AG429" t="s">
        <v>1135</v>
      </c>
      <c r="AH429" t="s">
        <v>170</v>
      </c>
      <c r="AI429" t="s">
        <v>166</v>
      </c>
      <c r="AJ429" s="62">
        <v>45139</v>
      </c>
      <c r="AK429" s="62"/>
      <c r="AL429" t="s">
        <v>167</v>
      </c>
      <c r="AM429" t="s">
        <v>1783</v>
      </c>
    </row>
    <row r="430" spans="1:39" x14ac:dyDescent="0.3">
      <c r="A430" s="1" t="str">
        <f>CONCATENATE(Opintojaksot[[#This Row],[Opintojaksokoodi]],Opintojaksot[[#This Row],[Kuvausten kieli]])</f>
        <v>PROV-601englanti</v>
      </c>
      <c r="B430">
        <v>1</v>
      </c>
      <c r="C430">
        <v>1</v>
      </c>
      <c r="D430">
        <v>1</v>
      </c>
      <c r="E430" t="s">
        <v>154</v>
      </c>
      <c r="F430" t="s">
        <v>1775</v>
      </c>
      <c r="G430" t="s">
        <v>1786</v>
      </c>
      <c r="H430" t="s">
        <v>1787</v>
      </c>
      <c r="I430"/>
      <c r="J430" t="s">
        <v>266</v>
      </c>
      <c r="K430" t="s">
        <v>266</v>
      </c>
      <c r="L430" t="s">
        <v>266</v>
      </c>
      <c r="M430" t="s">
        <v>1243</v>
      </c>
      <c r="N430" t="s">
        <v>159</v>
      </c>
      <c r="O430" t="s">
        <v>1243</v>
      </c>
      <c r="P430"/>
      <c r="Q430" t="s">
        <v>160</v>
      </c>
      <c r="R430">
        <v>1</v>
      </c>
      <c r="S430" t="s">
        <v>793</v>
      </c>
      <c r="T430"/>
      <c r="U430"/>
      <c r="V430"/>
      <c r="W430" t="s">
        <v>1788</v>
      </c>
      <c r="X430" t="s">
        <v>1789</v>
      </c>
      <c r="Y430"/>
      <c r="Z430"/>
      <c r="AA430" t="s">
        <v>1790</v>
      </c>
      <c r="AB430" t="s">
        <v>1791</v>
      </c>
      <c r="AC430" t="s">
        <v>225</v>
      </c>
      <c r="AD430" t="s">
        <v>1792</v>
      </c>
      <c r="AE430" t="s">
        <v>26</v>
      </c>
      <c r="AF430" t="s">
        <v>163</v>
      </c>
      <c r="AG430" t="s">
        <v>1135</v>
      </c>
      <c r="AH430" t="s">
        <v>172</v>
      </c>
      <c r="AI430" t="s">
        <v>166</v>
      </c>
      <c r="AJ430" s="62">
        <v>45139</v>
      </c>
      <c r="AK430" s="62"/>
      <c r="AL430" t="s">
        <v>167</v>
      </c>
      <c r="AM430" t="s">
        <v>1783</v>
      </c>
    </row>
    <row r="431" spans="1:39" x14ac:dyDescent="0.3">
      <c r="A431" s="1" t="str">
        <f>CONCATENATE(Opintojaksot[[#This Row],[Opintojaksokoodi]],Opintojaksot[[#This Row],[Kuvausten kieli]])</f>
        <v>PROV-602suomi</v>
      </c>
      <c r="B431">
        <v>1</v>
      </c>
      <c r="C431">
        <v>1</v>
      </c>
      <c r="D431">
        <v>1</v>
      </c>
      <c r="E431" t="s">
        <v>154</v>
      </c>
      <c r="F431" t="s">
        <v>1793</v>
      </c>
      <c r="G431" t="s">
        <v>1794</v>
      </c>
      <c r="H431" t="s">
        <v>1795</v>
      </c>
      <c r="I431"/>
      <c r="J431" t="s">
        <v>266</v>
      </c>
      <c r="K431" t="s">
        <v>266</v>
      </c>
      <c r="L431" t="s">
        <v>266</v>
      </c>
      <c r="M431" t="s">
        <v>1243</v>
      </c>
      <c r="N431" t="s">
        <v>159</v>
      </c>
      <c r="O431" t="s">
        <v>1243</v>
      </c>
      <c r="P431"/>
      <c r="Q431" t="s">
        <v>160</v>
      </c>
      <c r="R431">
        <v>1</v>
      </c>
      <c r="S431" t="s">
        <v>793</v>
      </c>
      <c r="T431"/>
      <c r="U431"/>
      <c r="V431"/>
      <c r="W431"/>
      <c r="X431" t="s">
        <v>1796</v>
      </c>
      <c r="Y431"/>
      <c r="Z431"/>
      <c r="AA431" t="s">
        <v>1797</v>
      </c>
      <c r="AB431" t="s">
        <v>1798</v>
      </c>
      <c r="AC431" t="s">
        <v>225</v>
      </c>
      <c r="AD431" t="s">
        <v>1799</v>
      </c>
      <c r="AE431" t="s">
        <v>26</v>
      </c>
      <c r="AF431" t="s">
        <v>163</v>
      </c>
      <c r="AG431" t="s">
        <v>1135</v>
      </c>
      <c r="AH431" t="s">
        <v>165</v>
      </c>
      <c r="AI431" t="s">
        <v>166</v>
      </c>
      <c r="AJ431" s="62">
        <v>45139</v>
      </c>
      <c r="AK431" s="62"/>
      <c r="AL431" t="s">
        <v>167</v>
      </c>
      <c r="AM431" t="s">
        <v>1800</v>
      </c>
    </row>
    <row r="432" spans="1:39" x14ac:dyDescent="0.3">
      <c r="A432" s="1" t="str">
        <f>CONCATENATE(Opintojaksot[[#This Row],[Opintojaksokoodi]],Opintojaksot[[#This Row],[Kuvausten kieli]])</f>
        <v>PROV-602ruotsi</v>
      </c>
      <c r="B432">
        <v>1</v>
      </c>
      <c r="C432">
        <v>1</v>
      </c>
      <c r="D432">
        <v>1</v>
      </c>
      <c r="E432" t="s">
        <v>154</v>
      </c>
      <c r="F432" t="s">
        <v>1793</v>
      </c>
      <c r="G432" t="s">
        <v>1801</v>
      </c>
      <c r="H432"/>
      <c r="I432"/>
      <c r="J432" t="s">
        <v>266</v>
      </c>
      <c r="K432" t="s">
        <v>266</v>
      </c>
      <c r="L432" t="s">
        <v>266</v>
      </c>
      <c r="M432" t="s">
        <v>1243</v>
      </c>
      <c r="N432" t="s">
        <v>159</v>
      </c>
      <c r="O432" t="s">
        <v>1243</v>
      </c>
      <c r="P432"/>
      <c r="Q432" t="s">
        <v>160</v>
      </c>
      <c r="R432">
        <v>1</v>
      </c>
      <c r="S432" t="s">
        <v>793</v>
      </c>
      <c r="T432"/>
      <c r="U432"/>
      <c r="V432"/>
      <c r="W432"/>
      <c r="X432"/>
      <c r="Y432"/>
      <c r="Z432"/>
      <c r="AA432"/>
      <c r="AB432"/>
      <c r="AC432" t="s">
        <v>225</v>
      </c>
      <c r="AD432"/>
      <c r="AE432" t="s">
        <v>26</v>
      </c>
      <c r="AF432" t="s">
        <v>163</v>
      </c>
      <c r="AG432" t="s">
        <v>1135</v>
      </c>
      <c r="AH432" t="s">
        <v>170</v>
      </c>
      <c r="AI432" t="s">
        <v>166</v>
      </c>
      <c r="AJ432" s="62">
        <v>45139</v>
      </c>
      <c r="AK432" s="62"/>
      <c r="AL432" t="s">
        <v>167</v>
      </c>
      <c r="AM432" t="s">
        <v>1800</v>
      </c>
    </row>
    <row r="433" spans="1:39" x14ac:dyDescent="0.3">
      <c r="A433" s="1" t="str">
        <f>CONCATENATE(Opintojaksot[[#This Row],[Opintojaksokoodi]],Opintojaksot[[#This Row],[Kuvausten kieli]])</f>
        <v>PROV-602englanti</v>
      </c>
      <c r="B433">
        <v>1</v>
      </c>
      <c r="C433">
        <v>1</v>
      </c>
      <c r="D433">
        <v>1</v>
      </c>
      <c r="E433" t="s">
        <v>154</v>
      </c>
      <c r="F433" t="s">
        <v>1793</v>
      </c>
      <c r="G433" t="s">
        <v>1802</v>
      </c>
      <c r="H433" t="s">
        <v>1803</v>
      </c>
      <c r="I433"/>
      <c r="J433" t="s">
        <v>266</v>
      </c>
      <c r="K433" t="s">
        <v>266</v>
      </c>
      <c r="L433" t="s">
        <v>266</v>
      </c>
      <c r="M433" t="s">
        <v>1243</v>
      </c>
      <c r="N433" t="s">
        <v>159</v>
      </c>
      <c r="O433" t="s">
        <v>1243</v>
      </c>
      <c r="P433"/>
      <c r="Q433" t="s">
        <v>160</v>
      </c>
      <c r="R433">
        <v>1</v>
      </c>
      <c r="S433" t="s">
        <v>793</v>
      </c>
      <c r="T433"/>
      <c r="U433"/>
      <c r="V433"/>
      <c r="W433"/>
      <c r="X433" t="s">
        <v>1804</v>
      </c>
      <c r="Y433"/>
      <c r="Z433"/>
      <c r="AA433" t="s">
        <v>1805</v>
      </c>
      <c r="AB433" t="s">
        <v>1806</v>
      </c>
      <c r="AC433" t="s">
        <v>225</v>
      </c>
      <c r="AD433" t="s">
        <v>1807</v>
      </c>
      <c r="AE433" t="s">
        <v>26</v>
      </c>
      <c r="AF433" t="s">
        <v>163</v>
      </c>
      <c r="AG433" t="s">
        <v>1135</v>
      </c>
      <c r="AH433" t="s">
        <v>172</v>
      </c>
      <c r="AI433" t="s">
        <v>166</v>
      </c>
      <c r="AJ433" s="62">
        <v>45139</v>
      </c>
      <c r="AK433" s="62"/>
      <c r="AL433" t="s">
        <v>167</v>
      </c>
      <c r="AM433" t="s">
        <v>1800</v>
      </c>
    </row>
    <row r="434" spans="1:39" x14ac:dyDescent="0.3">
      <c r="A434" s="1" t="str">
        <f>CONCATENATE(Opintojaksot[[#This Row],[Opintojaksokoodi]],Opintojaksot[[#This Row],[Kuvausten kieli]])</f>
        <v>PROV-603suomi</v>
      </c>
      <c r="B434">
        <v>1</v>
      </c>
      <c r="C434">
        <v>1</v>
      </c>
      <c r="D434">
        <v>1</v>
      </c>
      <c r="E434" t="s">
        <v>154</v>
      </c>
      <c r="F434" t="s">
        <v>1808</v>
      </c>
      <c r="G434" t="s">
        <v>1809</v>
      </c>
      <c r="H434"/>
      <c r="I434"/>
      <c r="J434" t="s">
        <v>266</v>
      </c>
      <c r="K434" t="s">
        <v>266</v>
      </c>
      <c r="L434" t="s">
        <v>266</v>
      </c>
      <c r="M434" t="s">
        <v>1243</v>
      </c>
      <c r="N434" t="s">
        <v>159</v>
      </c>
      <c r="O434" t="s">
        <v>1243</v>
      </c>
      <c r="P434"/>
      <c r="Q434" t="s">
        <v>160</v>
      </c>
      <c r="R434">
        <v>1</v>
      </c>
      <c r="S434" t="s">
        <v>1810</v>
      </c>
      <c r="T434"/>
      <c r="U434"/>
      <c r="V434"/>
      <c r="W434"/>
      <c r="X434"/>
      <c r="Y434"/>
      <c r="Z434"/>
      <c r="AA434"/>
      <c r="AB434"/>
      <c r="AC434" t="s">
        <v>225</v>
      </c>
      <c r="AD434"/>
      <c r="AE434" t="s">
        <v>26</v>
      </c>
      <c r="AF434" t="s">
        <v>163</v>
      </c>
      <c r="AG434" t="s">
        <v>1135</v>
      </c>
      <c r="AH434" t="s">
        <v>165</v>
      </c>
      <c r="AI434" t="s">
        <v>166</v>
      </c>
      <c r="AJ434" s="62">
        <v>45139</v>
      </c>
      <c r="AK434" s="62"/>
      <c r="AL434" t="s">
        <v>167</v>
      </c>
      <c r="AM434" t="s">
        <v>1811</v>
      </c>
    </row>
    <row r="435" spans="1:39" x14ac:dyDescent="0.3">
      <c r="A435" s="1" t="str">
        <f>CONCATENATE(Opintojaksot[[#This Row],[Opintojaksokoodi]],Opintojaksot[[#This Row],[Kuvausten kieli]])</f>
        <v>PROV-603ruotsi</v>
      </c>
      <c r="B435">
        <v>1</v>
      </c>
      <c r="C435">
        <v>1</v>
      </c>
      <c r="D435">
        <v>1</v>
      </c>
      <c r="E435" t="s">
        <v>154</v>
      </c>
      <c r="F435" t="s">
        <v>1808</v>
      </c>
      <c r="G435" t="s">
        <v>1809</v>
      </c>
      <c r="H435"/>
      <c r="I435"/>
      <c r="J435" t="s">
        <v>266</v>
      </c>
      <c r="K435" t="s">
        <v>266</v>
      </c>
      <c r="L435" t="s">
        <v>266</v>
      </c>
      <c r="M435" t="s">
        <v>1243</v>
      </c>
      <c r="N435" t="s">
        <v>159</v>
      </c>
      <c r="O435" t="s">
        <v>1243</v>
      </c>
      <c r="P435"/>
      <c r="Q435" t="s">
        <v>160</v>
      </c>
      <c r="R435">
        <v>1</v>
      </c>
      <c r="S435" t="s">
        <v>1810</v>
      </c>
      <c r="T435"/>
      <c r="U435"/>
      <c r="V435"/>
      <c r="W435"/>
      <c r="X435"/>
      <c r="Y435"/>
      <c r="Z435"/>
      <c r="AA435"/>
      <c r="AB435"/>
      <c r="AC435" t="s">
        <v>225</v>
      </c>
      <c r="AD435"/>
      <c r="AE435" t="s">
        <v>26</v>
      </c>
      <c r="AF435" t="s">
        <v>163</v>
      </c>
      <c r="AG435" t="s">
        <v>1135</v>
      </c>
      <c r="AH435" t="s">
        <v>170</v>
      </c>
      <c r="AI435" t="s">
        <v>166</v>
      </c>
      <c r="AJ435" s="62">
        <v>45139</v>
      </c>
      <c r="AK435" s="62"/>
      <c r="AL435" t="s">
        <v>167</v>
      </c>
      <c r="AM435" t="s">
        <v>1811</v>
      </c>
    </row>
    <row r="436" spans="1:39" x14ac:dyDescent="0.3">
      <c r="A436" s="1" t="str">
        <f>CONCATENATE(Opintojaksot[[#This Row],[Opintojaksokoodi]],Opintojaksot[[#This Row],[Kuvausten kieli]])</f>
        <v>PROV-603englanti</v>
      </c>
      <c r="B436">
        <v>1</v>
      </c>
      <c r="C436">
        <v>1</v>
      </c>
      <c r="D436">
        <v>1</v>
      </c>
      <c r="E436" t="s">
        <v>154</v>
      </c>
      <c r="F436" t="s">
        <v>1808</v>
      </c>
      <c r="G436" t="s">
        <v>1809</v>
      </c>
      <c r="H436" t="s">
        <v>1812</v>
      </c>
      <c r="I436"/>
      <c r="J436" t="s">
        <v>266</v>
      </c>
      <c r="K436" t="s">
        <v>266</v>
      </c>
      <c r="L436" t="s">
        <v>266</v>
      </c>
      <c r="M436" t="s">
        <v>1243</v>
      </c>
      <c r="N436" t="s">
        <v>159</v>
      </c>
      <c r="O436" t="s">
        <v>1243</v>
      </c>
      <c r="P436"/>
      <c r="Q436" t="s">
        <v>160</v>
      </c>
      <c r="R436">
        <v>1</v>
      </c>
      <c r="S436" t="s">
        <v>1810</v>
      </c>
      <c r="T436"/>
      <c r="U436"/>
      <c r="V436"/>
      <c r="W436"/>
      <c r="X436" t="s">
        <v>1813</v>
      </c>
      <c r="Y436"/>
      <c r="Z436"/>
      <c r="AA436" t="s">
        <v>1814</v>
      </c>
      <c r="AB436" t="s">
        <v>1815</v>
      </c>
      <c r="AC436" t="s">
        <v>225</v>
      </c>
      <c r="AD436" t="s">
        <v>1816</v>
      </c>
      <c r="AE436" t="s">
        <v>26</v>
      </c>
      <c r="AF436" t="s">
        <v>163</v>
      </c>
      <c r="AG436" t="s">
        <v>1135</v>
      </c>
      <c r="AH436" t="s">
        <v>172</v>
      </c>
      <c r="AI436" t="s">
        <v>166</v>
      </c>
      <c r="AJ436" s="62">
        <v>45139</v>
      </c>
      <c r="AK436" s="62"/>
      <c r="AL436" t="s">
        <v>167</v>
      </c>
      <c r="AM436" t="s">
        <v>1811</v>
      </c>
    </row>
    <row r="437" spans="1:39" x14ac:dyDescent="0.3">
      <c r="A437" s="1" t="str">
        <f>CONCATENATE(Opintojaksot[[#This Row],[Opintojaksokoodi]],Opintojaksot[[#This Row],[Kuvausten kieli]])</f>
        <v>PROV-605suomi</v>
      </c>
      <c r="B437">
        <v>1</v>
      </c>
      <c r="C437">
        <v>1</v>
      </c>
      <c r="D437">
        <v>1</v>
      </c>
      <c r="E437" t="s">
        <v>154</v>
      </c>
      <c r="F437" t="s">
        <v>1817</v>
      </c>
      <c r="G437" t="s">
        <v>1818</v>
      </c>
      <c r="H437"/>
      <c r="I437"/>
      <c r="J437" t="s">
        <v>266</v>
      </c>
      <c r="K437" t="s">
        <v>266</v>
      </c>
      <c r="L437" t="s">
        <v>266</v>
      </c>
      <c r="M437" t="s">
        <v>1243</v>
      </c>
      <c r="N437" t="s">
        <v>159</v>
      </c>
      <c r="O437" t="s">
        <v>1243</v>
      </c>
      <c r="P437"/>
      <c r="Q437" t="s">
        <v>160</v>
      </c>
      <c r="R437">
        <v>1</v>
      </c>
      <c r="S437" t="s">
        <v>1819</v>
      </c>
      <c r="T437"/>
      <c r="U437"/>
      <c r="V437"/>
      <c r="W437" t="s">
        <v>1820</v>
      </c>
      <c r="X437"/>
      <c r="Y437"/>
      <c r="Z437"/>
      <c r="AA437"/>
      <c r="AB437"/>
      <c r="AC437" t="s">
        <v>225</v>
      </c>
      <c r="AD437"/>
      <c r="AE437" t="s">
        <v>42</v>
      </c>
      <c r="AF437" t="s">
        <v>163</v>
      </c>
      <c r="AG437" t="s">
        <v>1135</v>
      </c>
      <c r="AH437" t="s">
        <v>165</v>
      </c>
      <c r="AI437" t="s">
        <v>166</v>
      </c>
      <c r="AJ437" s="62">
        <v>45139</v>
      </c>
      <c r="AK437" s="62"/>
      <c r="AL437" t="s">
        <v>167</v>
      </c>
      <c r="AM437" t="s">
        <v>1821</v>
      </c>
    </row>
    <row r="438" spans="1:39" x14ac:dyDescent="0.3">
      <c r="A438" s="1" t="str">
        <f>CONCATENATE(Opintojaksot[[#This Row],[Opintojaksokoodi]],Opintojaksot[[#This Row],[Kuvausten kieli]])</f>
        <v>PROV-605ruotsi</v>
      </c>
      <c r="B438">
        <v>1</v>
      </c>
      <c r="C438">
        <v>1</v>
      </c>
      <c r="D438">
        <v>1</v>
      </c>
      <c r="E438" t="s">
        <v>154</v>
      </c>
      <c r="F438" t="s">
        <v>1817</v>
      </c>
      <c r="G438" t="s">
        <v>1818</v>
      </c>
      <c r="H438"/>
      <c r="I438"/>
      <c r="J438" t="s">
        <v>266</v>
      </c>
      <c r="K438" t="s">
        <v>266</v>
      </c>
      <c r="L438" t="s">
        <v>266</v>
      </c>
      <c r="M438" t="s">
        <v>1243</v>
      </c>
      <c r="N438" t="s">
        <v>159</v>
      </c>
      <c r="O438" t="s">
        <v>1243</v>
      </c>
      <c r="P438"/>
      <c r="Q438" t="s">
        <v>160</v>
      </c>
      <c r="R438">
        <v>1</v>
      </c>
      <c r="S438" t="s">
        <v>1819</v>
      </c>
      <c r="T438"/>
      <c r="U438"/>
      <c r="V438"/>
      <c r="W438" t="s">
        <v>1822</v>
      </c>
      <c r="X438"/>
      <c r="Y438"/>
      <c r="Z438"/>
      <c r="AA438"/>
      <c r="AB438"/>
      <c r="AC438" t="s">
        <v>225</v>
      </c>
      <c r="AD438"/>
      <c r="AE438" t="s">
        <v>42</v>
      </c>
      <c r="AF438" t="s">
        <v>163</v>
      </c>
      <c r="AG438" t="s">
        <v>1135</v>
      </c>
      <c r="AH438" t="s">
        <v>170</v>
      </c>
      <c r="AI438" t="s">
        <v>166</v>
      </c>
      <c r="AJ438" s="62">
        <v>45139</v>
      </c>
      <c r="AK438" s="62"/>
      <c r="AL438" t="s">
        <v>167</v>
      </c>
      <c r="AM438" t="s">
        <v>1821</v>
      </c>
    </row>
    <row r="439" spans="1:39" x14ac:dyDescent="0.3">
      <c r="A439" s="1" t="str">
        <f>CONCATENATE(Opintojaksot[[#This Row],[Opintojaksokoodi]],Opintojaksot[[#This Row],[Kuvausten kieli]])</f>
        <v>PROV-605englanti</v>
      </c>
      <c r="B439">
        <v>1</v>
      </c>
      <c r="C439">
        <v>1</v>
      </c>
      <c r="D439">
        <v>1</v>
      </c>
      <c r="E439" t="s">
        <v>154</v>
      </c>
      <c r="F439" t="s">
        <v>1817</v>
      </c>
      <c r="G439" t="s">
        <v>1818</v>
      </c>
      <c r="H439" t="s">
        <v>1823</v>
      </c>
      <c r="I439"/>
      <c r="J439" t="s">
        <v>266</v>
      </c>
      <c r="K439" t="s">
        <v>266</v>
      </c>
      <c r="L439" t="s">
        <v>266</v>
      </c>
      <c r="M439" t="s">
        <v>1243</v>
      </c>
      <c r="N439" t="s">
        <v>159</v>
      </c>
      <c r="O439" t="s">
        <v>1243</v>
      </c>
      <c r="P439"/>
      <c r="Q439" t="s">
        <v>160</v>
      </c>
      <c r="R439">
        <v>1</v>
      </c>
      <c r="S439" t="s">
        <v>1819</v>
      </c>
      <c r="T439"/>
      <c r="U439"/>
      <c r="V439"/>
      <c r="W439" t="s">
        <v>1824</v>
      </c>
      <c r="X439" t="s">
        <v>1825</v>
      </c>
      <c r="Y439"/>
      <c r="Z439"/>
      <c r="AA439" t="s">
        <v>1826</v>
      </c>
      <c r="AB439" t="s">
        <v>1827</v>
      </c>
      <c r="AC439" t="s">
        <v>225</v>
      </c>
      <c r="AD439" t="s">
        <v>1828</v>
      </c>
      <c r="AE439" t="s">
        <v>42</v>
      </c>
      <c r="AF439" t="s">
        <v>163</v>
      </c>
      <c r="AG439" t="s">
        <v>1135</v>
      </c>
      <c r="AH439" t="s">
        <v>172</v>
      </c>
      <c r="AI439" t="s">
        <v>166</v>
      </c>
      <c r="AJ439" s="62">
        <v>45139</v>
      </c>
      <c r="AK439" s="62"/>
      <c r="AL439" t="s">
        <v>167</v>
      </c>
      <c r="AM439" t="s">
        <v>1821</v>
      </c>
    </row>
    <row r="440" spans="1:39" x14ac:dyDescent="0.3">
      <c r="A440" s="1" t="str">
        <f>CONCATENATE(Opintojaksot[[#This Row],[Opintojaksokoodi]],Opintojaksot[[#This Row],[Kuvausten kieli]])</f>
        <v>PROV-606suomi</v>
      </c>
      <c r="B440">
        <v>1</v>
      </c>
      <c r="C440">
        <v>1</v>
      </c>
      <c r="D440">
        <v>1</v>
      </c>
      <c r="E440" t="s">
        <v>154</v>
      </c>
      <c r="F440" t="s">
        <v>1829</v>
      </c>
      <c r="G440" t="s">
        <v>1830</v>
      </c>
      <c r="H440"/>
      <c r="I440"/>
      <c r="J440" t="s">
        <v>266</v>
      </c>
      <c r="K440" t="s">
        <v>266</v>
      </c>
      <c r="L440" t="s">
        <v>266</v>
      </c>
      <c r="M440" t="s">
        <v>1243</v>
      </c>
      <c r="N440" t="s">
        <v>159</v>
      </c>
      <c r="O440" t="s">
        <v>1243</v>
      </c>
      <c r="P440"/>
      <c r="Q440" t="s">
        <v>160</v>
      </c>
      <c r="R440">
        <v>1</v>
      </c>
      <c r="S440" t="s">
        <v>1831</v>
      </c>
      <c r="T440"/>
      <c r="U440"/>
      <c r="V440"/>
      <c r="W440" t="s">
        <v>1832</v>
      </c>
      <c r="X440"/>
      <c r="Y440"/>
      <c r="Z440"/>
      <c r="AA440"/>
      <c r="AB440"/>
      <c r="AC440" t="s">
        <v>225</v>
      </c>
      <c r="AD440"/>
      <c r="AE440" t="s">
        <v>42</v>
      </c>
      <c r="AF440" t="s">
        <v>163</v>
      </c>
      <c r="AG440" t="s">
        <v>1135</v>
      </c>
      <c r="AH440" t="s">
        <v>165</v>
      </c>
      <c r="AI440" t="s">
        <v>166</v>
      </c>
      <c r="AJ440" s="62">
        <v>45139</v>
      </c>
      <c r="AK440" s="62"/>
      <c r="AL440" t="s">
        <v>167</v>
      </c>
      <c r="AM440" t="s">
        <v>1833</v>
      </c>
    </row>
    <row r="441" spans="1:39" x14ac:dyDescent="0.3">
      <c r="A441" s="1" t="str">
        <f>CONCATENATE(Opintojaksot[[#This Row],[Opintojaksokoodi]],Opintojaksot[[#This Row],[Kuvausten kieli]])</f>
        <v>PROV-606ruotsi</v>
      </c>
      <c r="B441">
        <v>1</v>
      </c>
      <c r="C441">
        <v>1</v>
      </c>
      <c r="D441">
        <v>1</v>
      </c>
      <c r="E441" t="s">
        <v>154</v>
      </c>
      <c r="F441" t="s">
        <v>1829</v>
      </c>
      <c r="G441" t="s">
        <v>1830</v>
      </c>
      <c r="H441"/>
      <c r="I441"/>
      <c r="J441" t="s">
        <v>266</v>
      </c>
      <c r="K441" t="s">
        <v>266</v>
      </c>
      <c r="L441" t="s">
        <v>266</v>
      </c>
      <c r="M441" t="s">
        <v>1243</v>
      </c>
      <c r="N441" t="s">
        <v>159</v>
      </c>
      <c r="O441" t="s">
        <v>1243</v>
      </c>
      <c r="P441"/>
      <c r="Q441" t="s">
        <v>160</v>
      </c>
      <c r="R441">
        <v>1</v>
      </c>
      <c r="S441" t="s">
        <v>1831</v>
      </c>
      <c r="T441"/>
      <c r="U441"/>
      <c r="V441"/>
      <c r="W441" t="s">
        <v>1834</v>
      </c>
      <c r="X441"/>
      <c r="Y441"/>
      <c r="Z441"/>
      <c r="AA441"/>
      <c r="AB441"/>
      <c r="AC441" t="s">
        <v>225</v>
      </c>
      <c r="AD441"/>
      <c r="AE441" t="s">
        <v>42</v>
      </c>
      <c r="AF441" t="s">
        <v>163</v>
      </c>
      <c r="AG441" t="s">
        <v>1135</v>
      </c>
      <c r="AH441" t="s">
        <v>170</v>
      </c>
      <c r="AI441" t="s">
        <v>166</v>
      </c>
      <c r="AJ441" s="62">
        <v>45139</v>
      </c>
      <c r="AK441" s="62"/>
      <c r="AL441" t="s">
        <v>167</v>
      </c>
      <c r="AM441" t="s">
        <v>1833</v>
      </c>
    </row>
    <row r="442" spans="1:39" x14ac:dyDescent="0.3">
      <c r="A442" s="1" t="str">
        <f>CONCATENATE(Opintojaksot[[#This Row],[Opintojaksokoodi]],Opintojaksot[[#This Row],[Kuvausten kieli]])</f>
        <v>PROV-606englanti</v>
      </c>
      <c r="B442">
        <v>1</v>
      </c>
      <c r="C442">
        <v>1</v>
      </c>
      <c r="D442">
        <v>1</v>
      </c>
      <c r="E442" t="s">
        <v>154</v>
      </c>
      <c r="F442" t="s">
        <v>1829</v>
      </c>
      <c r="G442" t="s">
        <v>1830</v>
      </c>
      <c r="H442" t="s">
        <v>1835</v>
      </c>
      <c r="I442"/>
      <c r="J442" t="s">
        <v>266</v>
      </c>
      <c r="K442" t="s">
        <v>266</v>
      </c>
      <c r="L442" t="s">
        <v>266</v>
      </c>
      <c r="M442" t="s">
        <v>1243</v>
      </c>
      <c r="N442" t="s">
        <v>159</v>
      </c>
      <c r="O442" t="s">
        <v>1243</v>
      </c>
      <c r="P442"/>
      <c r="Q442" t="s">
        <v>160</v>
      </c>
      <c r="R442">
        <v>1</v>
      </c>
      <c r="S442" t="s">
        <v>1831</v>
      </c>
      <c r="T442"/>
      <c r="U442"/>
      <c r="V442"/>
      <c r="W442" t="s">
        <v>1836</v>
      </c>
      <c r="X442" t="s">
        <v>1837</v>
      </c>
      <c r="Y442"/>
      <c r="Z442"/>
      <c r="AA442" t="s">
        <v>1838</v>
      </c>
      <c r="AB442" t="s">
        <v>1839</v>
      </c>
      <c r="AC442" t="s">
        <v>225</v>
      </c>
      <c r="AD442" t="s">
        <v>1840</v>
      </c>
      <c r="AE442" t="s">
        <v>42</v>
      </c>
      <c r="AF442" t="s">
        <v>163</v>
      </c>
      <c r="AG442" t="s">
        <v>1135</v>
      </c>
      <c r="AH442" t="s">
        <v>172</v>
      </c>
      <c r="AI442" t="s">
        <v>166</v>
      </c>
      <c r="AJ442" s="62">
        <v>45139</v>
      </c>
      <c r="AK442" s="62"/>
      <c r="AL442" t="s">
        <v>167</v>
      </c>
      <c r="AM442" t="s">
        <v>1833</v>
      </c>
    </row>
    <row r="443" spans="1:39" x14ac:dyDescent="0.3">
      <c r="A443" s="1" t="str">
        <f>CONCATENATE(Opintojaksot[[#This Row],[Opintojaksokoodi]],Opintojaksot[[#This Row],[Kuvausten kieli]])</f>
        <v>PROV-607suomi</v>
      </c>
      <c r="B443">
        <v>1</v>
      </c>
      <c r="C443">
        <v>1</v>
      </c>
      <c r="D443">
        <v>1</v>
      </c>
      <c r="E443" t="s">
        <v>154</v>
      </c>
      <c r="F443" t="s">
        <v>1841</v>
      </c>
      <c r="G443" t="s">
        <v>1842</v>
      </c>
      <c r="H443"/>
      <c r="I443"/>
      <c r="J443" t="s">
        <v>266</v>
      </c>
      <c r="K443" t="s">
        <v>266</v>
      </c>
      <c r="L443" t="s">
        <v>266</v>
      </c>
      <c r="M443" t="s">
        <v>1243</v>
      </c>
      <c r="N443" t="s">
        <v>159</v>
      </c>
      <c r="O443" t="s">
        <v>1243</v>
      </c>
      <c r="P443"/>
      <c r="Q443" t="s">
        <v>160</v>
      </c>
      <c r="R443">
        <v>1</v>
      </c>
      <c r="S443" t="s">
        <v>1843</v>
      </c>
      <c r="T443"/>
      <c r="U443"/>
      <c r="V443"/>
      <c r="W443" t="s">
        <v>1844</v>
      </c>
      <c r="X443"/>
      <c r="Y443"/>
      <c r="Z443"/>
      <c r="AA443"/>
      <c r="AB443"/>
      <c r="AC443" t="s">
        <v>225</v>
      </c>
      <c r="AD443"/>
      <c r="AE443" t="s">
        <v>42</v>
      </c>
      <c r="AF443" t="s">
        <v>163</v>
      </c>
      <c r="AG443" t="s">
        <v>1135</v>
      </c>
      <c r="AH443" t="s">
        <v>165</v>
      </c>
      <c r="AI443" t="s">
        <v>166</v>
      </c>
      <c r="AJ443" s="62">
        <v>45139</v>
      </c>
      <c r="AK443" s="62"/>
      <c r="AL443" t="s">
        <v>167</v>
      </c>
      <c r="AM443" t="s">
        <v>1845</v>
      </c>
    </row>
    <row r="444" spans="1:39" x14ac:dyDescent="0.3">
      <c r="A444" s="1" t="str">
        <f>CONCATENATE(Opintojaksot[[#This Row],[Opintojaksokoodi]],Opintojaksot[[#This Row],[Kuvausten kieli]])</f>
        <v>PROV-607ruotsi</v>
      </c>
      <c r="B444">
        <v>1</v>
      </c>
      <c r="C444">
        <v>1</v>
      </c>
      <c r="D444">
        <v>1</v>
      </c>
      <c r="E444" t="s">
        <v>154</v>
      </c>
      <c r="F444" t="s">
        <v>1841</v>
      </c>
      <c r="G444" t="s">
        <v>1842</v>
      </c>
      <c r="H444"/>
      <c r="I444"/>
      <c r="J444" t="s">
        <v>266</v>
      </c>
      <c r="K444" t="s">
        <v>266</v>
      </c>
      <c r="L444" t="s">
        <v>266</v>
      </c>
      <c r="M444" t="s">
        <v>1243</v>
      </c>
      <c r="N444" t="s">
        <v>159</v>
      </c>
      <c r="O444" t="s">
        <v>1243</v>
      </c>
      <c r="P444"/>
      <c r="Q444" t="s">
        <v>160</v>
      </c>
      <c r="R444">
        <v>1</v>
      </c>
      <c r="S444" t="s">
        <v>1843</v>
      </c>
      <c r="T444"/>
      <c r="U444"/>
      <c r="V444"/>
      <c r="W444" t="s">
        <v>1846</v>
      </c>
      <c r="X444"/>
      <c r="Y444"/>
      <c r="Z444"/>
      <c r="AA444"/>
      <c r="AB444"/>
      <c r="AC444" t="s">
        <v>225</v>
      </c>
      <c r="AD444"/>
      <c r="AE444" t="s">
        <v>42</v>
      </c>
      <c r="AF444" t="s">
        <v>163</v>
      </c>
      <c r="AG444" t="s">
        <v>1135</v>
      </c>
      <c r="AH444" t="s">
        <v>170</v>
      </c>
      <c r="AI444" t="s">
        <v>166</v>
      </c>
      <c r="AJ444" s="62">
        <v>45139</v>
      </c>
      <c r="AK444" s="62"/>
      <c r="AL444" t="s">
        <v>167</v>
      </c>
      <c r="AM444" t="s">
        <v>1845</v>
      </c>
    </row>
    <row r="445" spans="1:39" x14ac:dyDescent="0.3">
      <c r="A445" s="1" t="str">
        <f>CONCATENATE(Opintojaksot[[#This Row],[Opintojaksokoodi]],Opintojaksot[[#This Row],[Kuvausten kieli]])</f>
        <v>PROV-607englanti</v>
      </c>
      <c r="B445">
        <v>1</v>
      </c>
      <c r="C445">
        <v>1</v>
      </c>
      <c r="D445">
        <v>1</v>
      </c>
      <c r="E445" t="s">
        <v>154</v>
      </c>
      <c r="F445" t="s">
        <v>1841</v>
      </c>
      <c r="G445" t="s">
        <v>1842</v>
      </c>
      <c r="H445" t="s">
        <v>1847</v>
      </c>
      <c r="I445"/>
      <c r="J445" t="s">
        <v>266</v>
      </c>
      <c r="K445" t="s">
        <v>266</v>
      </c>
      <c r="L445" t="s">
        <v>266</v>
      </c>
      <c r="M445" t="s">
        <v>1243</v>
      </c>
      <c r="N445" t="s">
        <v>159</v>
      </c>
      <c r="O445" t="s">
        <v>1243</v>
      </c>
      <c r="P445"/>
      <c r="Q445" t="s">
        <v>160</v>
      </c>
      <c r="R445">
        <v>1</v>
      </c>
      <c r="S445" t="s">
        <v>1843</v>
      </c>
      <c r="T445"/>
      <c r="U445"/>
      <c r="V445"/>
      <c r="W445" t="s">
        <v>1848</v>
      </c>
      <c r="X445" t="s">
        <v>1849</v>
      </c>
      <c r="Y445"/>
      <c r="Z445"/>
      <c r="AA445" t="s">
        <v>1850</v>
      </c>
      <c r="AB445" t="s">
        <v>1851</v>
      </c>
      <c r="AC445" t="s">
        <v>225</v>
      </c>
      <c r="AD445" t="s">
        <v>1852</v>
      </c>
      <c r="AE445" t="s">
        <v>42</v>
      </c>
      <c r="AF445" t="s">
        <v>163</v>
      </c>
      <c r="AG445" t="s">
        <v>1135</v>
      </c>
      <c r="AH445" t="s">
        <v>172</v>
      </c>
      <c r="AI445" t="s">
        <v>166</v>
      </c>
      <c r="AJ445" s="62">
        <v>45139</v>
      </c>
      <c r="AK445" s="62"/>
      <c r="AL445" t="s">
        <v>167</v>
      </c>
      <c r="AM445" t="s">
        <v>1845</v>
      </c>
    </row>
    <row r="446" spans="1:39" x14ac:dyDescent="0.3">
      <c r="A446" s="1" t="str">
        <f>CONCATENATE(Opintojaksot[[#This Row],[Opintojaksokoodi]],Opintojaksot[[#This Row],[Kuvausten kieli]])</f>
        <v>PROV-608suomi</v>
      </c>
      <c r="B446">
        <v>1</v>
      </c>
      <c r="C446">
        <v>1</v>
      </c>
      <c r="D446">
        <v>1</v>
      </c>
      <c r="E446" t="s">
        <v>154</v>
      </c>
      <c r="F446" t="s">
        <v>1853</v>
      </c>
      <c r="G446" t="s">
        <v>1854</v>
      </c>
      <c r="H446" t="s">
        <v>1855</v>
      </c>
      <c r="I446"/>
      <c r="J446" t="s">
        <v>220</v>
      </c>
      <c r="K446" t="s">
        <v>287</v>
      </c>
      <c r="L446" t="s">
        <v>1175</v>
      </c>
      <c r="M446" t="s">
        <v>1243</v>
      </c>
      <c r="N446" t="s">
        <v>159</v>
      </c>
      <c r="O446" t="s">
        <v>1243</v>
      </c>
      <c r="P446"/>
      <c r="Q446" t="s">
        <v>160</v>
      </c>
      <c r="R446">
        <v>1</v>
      </c>
      <c r="S446" t="s">
        <v>1856</v>
      </c>
      <c r="T446"/>
      <c r="U446"/>
      <c r="V446"/>
      <c r="W446" t="s">
        <v>1857</v>
      </c>
      <c r="X446" t="s">
        <v>1858</v>
      </c>
      <c r="Y446"/>
      <c r="Z446"/>
      <c r="AA446"/>
      <c r="AB446" t="s">
        <v>1859</v>
      </c>
      <c r="AC446" t="s">
        <v>225</v>
      </c>
      <c r="AD446" t="s">
        <v>1860</v>
      </c>
      <c r="AE446" t="s">
        <v>26</v>
      </c>
      <c r="AF446" t="s">
        <v>1060</v>
      </c>
      <c r="AG446" t="s">
        <v>1135</v>
      </c>
      <c r="AH446" t="s">
        <v>165</v>
      </c>
      <c r="AI446" t="s">
        <v>166</v>
      </c>
      <c r="AJ446" s="62">
        <v>45139</v>
      </c>
      <c r="AK446" s="62"/>
      <c r="AL446" t="s">
        <v>167</v>
      </c>
      <c r="AM446" t="s">
        <v>1861</v>
      </c>
    </row>
    <row r="447" spans="1:39" x14ac:dyDescent="0.3">
      <c r="A447" s="1" t="str">
        <f>CONCATENATE(Opintojaksot[[#This Row],[Opintojaksokoodi]],Opintojaksot[[#This Row],[Kuvausten kieli]])</f>
        <v>PROV-608ruotsi</v>
      </c>
      <c r="B447">
        <v>1</v>
      </c>
      <c r="C447">
        <v>1</v>
      </c>
      <c r="D447">
        <v>1</v>
      </c>
      <c r="E447" t="s">
        <v>154</v>
      </c>
      <c r="F447" t="s">
        <v>1853</v>
      </c>
      <c r="G447" t="s">
        <v>1862</v>
      </c>
      <c r="H447"/>
      <c r="I447"/>
      <c r="J447" t="s">
        <v>220</v>
      </c>
      <c r="K447" t="s">
        <v>287</v>
      </c>
      <c r="L447" t="s">
        <v>1175</v>
      </c>
      <c r="M447" t="s">
        <v>1243</v>
      </c>
      <c r="N447" t="s">
        <v>159</v>
      </c>
      <c r="O447" t="s">
        <v>1243</v>
      </c>
      <c r="P447"/>
      <c r="Q447" t="s">
        <v>160</v>
      </c>
      <c r="R447">
        <v>1</v>
      </c>
      <c r="S447" t="s">
        <v>1856</v>
      </c>
      <c r="T447"/>
      <c r="U447"/>
      <c r="V447"/>
      <c r="W447" t="s">
        <v>1863</v>
      </c>
      <c r="X447"/>
      <c r="Y447"/>
      <c r="Z447"/>
      <c r="AA447"/>
      <c r="AB447"/>
      <c r="AC447" t="s">
        <v>225</v>
      </c>
      <c r="AD447"/>
      <c r="AE447" t="s">
        <v>26</v>
      </c>
      <c r="AF447" t="s">
        <v>1060</v>
      </c>
      <c r="AG447" t="s">
        <v>1135</v>
      </c>
      <c r="AH447" t="s">
        <v>170</v>
      </c>
      <c r="AI447" t="s">
        <v>166</v>
      </c>
      <c r="AJ447" s="62">
        <v>45139</v>
      </c>
      <c r="AK447" s="62"/>
      <c r="AL447" t="s">
        <v>167</v>
      </c>
      <c r="AM447" t="s">
        <v>1861</v>
      </c>
    </row>
    <row r="448" spans="1:39" x14ac:dyDescent="0.3">
      <c r="A448" s="1" t="str">
        <f>CONCATENATE(Opintojaksot[[#This Row],[Opintojaksokoodi]],Opintojaksot[[#This Row],[Kuvausten kieli]])</f>
        <v>PROV-608englanti</v>
      </c>
      <c r="B448">
        <v>1</v>
      </c>
      <c r="C448">
        <v>1</v>
      </c>
      <c r="D448">
        <v>1</v>
      </c>
      <c r="E448" t="s">
        <v>154</v>
      </c>
      <c r="F448" t="s">
        <v>1853</v>
      </c>
      <c r="G448" t="s">
        <v>1864</v>
      </c>
      <c r="H448" t="s">
        <v>1865</v>
      </c>
      <c r="I448"/>
      <c r="J448" t="s">
        <v>220</v>
      </c>
      <c r="K448" t="s">
        <v>287</v>
      </c>
      <c r="L448" t="s">
        <v>1175</v>
      </c>
      <c r="M448" t="s">
        <v>1243</v>
      </c>
      <c r="N448" t="s">
        <v>159</v>
      </c>
      <c r="O448" t="s">
        <v>1243</v>
      </c>
      <c r="P448"/>
      <c r="Q448" t="s">
        <v>160</v>
      </c>
      <c r="R448">
        <v>1</v>
      </c>
      <c r="S448" t="s">
        <v>1856</v>
      </c>
      <c r="T448"/>
      <c r="U448"/>
      <c r="V448"/>
      <c r="W448" t="s">
        <v>1866</v>
      </c>
      <c r="X448" t="s">
        <v>1867</v>
      </c>
      <c r="Y448"/>
      <c r="Z448"/>
      <c r="AA448"/>
      <c r="AB448" t="s">
        <v>1868</v>
      </c>
      <c r="AC448" t="s">
        <v>225</v>
      </c>
      <c r="AD448" t="s">
        <v>1869</v>
      </c>
      <c r="AE448" t="s">
        <v>26</v>
      </c>
      <c r="AF448" t="s">
        <v>1060</v>
      </c>
      <c r="AG448" t="s">
        <v>1135</v>
      </c>
      <c r="AH448" t="s">
        <v>172</v>
      </c>
      <c r="AI448" t="s">
        <v>166</v>
      </c>
      <c r="AJ448" s="62">
        <v>45139</v>
      </c>
      <c r="AK448" s="62"/>
      <c r="AL448" t="s">
        <v>167</v>
      </c>
      <c r="AM448" t="s">
        <v>1861</v>
      </c>
    </row>
    <row r="449" spans="1:39" x14ac:dyDescent="0.3">
      <c r="A449" s="1" t="str">
        <f>CONCATENATE(Opintojaksot[[#This Row],[Opintojaksokoodi]],Opintojaksot[[#This Row],[Kuvausten kieli]])</f>
        <v>PROV-701suomi</v>
      </c>
      <c r="B449">
        <v>1</v>
      </c>
      <c r="C449">
        <v>1</v>
      </c>
      <c r="D449">
        <v>1</v>
      </c>
      <c r="E449" t="s">
        <v>154</v>
      </c>
      <c r="F449" t="s">
        <v>1870</v>
      </c>
      <c r="G449" t="s">
        <v>1871</v>
      </c>
      <c r="H449" t="s">
        <v>1872</v>
      </c>
      <c r="I449"/>
      <c r="J449" t="s">
        <v>266</v>
      </c>
      <c r="K449" t="s">
        <v>266</v>
      </c>
      <c r="L449" t="s">
        <v>266</v>
      </c>
      <c r="M449" t="s">
        <v>1243</v>
      </c>
      <c r="N449" t="s">
        <v>159</v>
      </c>
      <c r="O449" t="s">
        <v>1243</v>
      </c>
      <c r="P449"/>
      <c r="Q449" t="s">
        <v>160</v>
      </c>
      <c r="R449">
        <v>1</v>
      </c>
      <c r="S449" t="s">
        <v>1873</v>
      </c>
      <c r="T449"/>
      <c r="U449"/>
      <c r="V449"/>
      <c r="W449" t="s">
        <v>1874</v>
      </c>
      <c r="X449" t="s">
        <v>1875</v>
      </c>
      <c r="Y449"/>
      <c r="Z449"/>
      <c r="AA449"/>
      <c r="AB449" t="s">
        <v>1876</v>
      </c>
      <c r="AC449" t="s">
        <v>225</v>
      </c>
      <c r="AD449" t="s">
        <v>1877</v>
      </c>
      <c r="AE449" t="s">
        <v>26</v>
      </c>
      <c r="AF449" t="s">
        <v>163</v>
      </c>
      <c r="AG449" t="s">
        <v>1135</v>
      </c>
      <c r="AH449" t="s">
        <v>165</v>
      </c>
      <c r="AI449" t="s">
        <v>166</v>
      </c>
      <c r="AJ449" s="62">
        <v>45139</v>
      </c>
      <c r="AK449" s="62"/>
      <c r="AL449" t="s">
        <v>167</v>
      </c>
      <c r="AM449" t="s">
        <v>1878</v>
      </c>
    </row>
    <row r="450" spans="1:39" x14ac:dyDescent="0.3">
      <c r="A450" s="1" t="str">
        <f>CONCATENATE(Opintojaksot[[#This Row],[Opintojaksokoodi]],Opintojaksot[[#This Row],[Kuvausten kieli]])</f>
        <v>PROV-701ruotsi</v>
      </c>
      <c r="B450">
        <v>1</v>
      </c>
      <c r="C450">
        <v>1</v>
      </c>
      <c r="D450">
        <v>1</v>
      </c>
      <c r="E450" t="s">
        <v>154</v>
      </c>
      <c r="F450" t="s">
        <v>1870</v>
      </c>
      <c r="G450" t="s">
        <v>1879</v>
      </c>
      <c r="H450"/>
      <c r="I450"/>
      <c r="J450" t="s">
        <v>266</v>
      </c>
      <c r="K450" t="s">
        <v>266</v>
      </c>
      <c r="L450" t="s">
        <v>266</v>
      </c>
      <c r="M450" t="s">
        <v>1243</v>
      </c>
      <c r="N450" t="s">
        <v>159</v>
      </c>
      <c r="O450" t="s">
        <v>1243</v>
      </c>
      <c r="P450"/>
      <c r="Q450" t="s">
        <v>160</v>
      </c>
      <c r="R450">
        <v>1</v>
      </c>
      <c r="S450" t="s">
        <v>1873</v>
      </c>
      <c r="T450"/>
      <c r="U450"/>
      <c r="V450"/>
      <c r="W450" t="s">
        <v>1880</v>
      </c>
      <c r="X450"/>
      <c r="Y450"/>
      <c r="Z450"/>
      <c r="AA450"/>
      <c r="AB450"/>
      <c r="AC450" t="s">
        <v>225</v>
      </c>
      <c r="AD450"/>
      <c r="AE450" t="s">
        <v>26</v>
      </c>
      <c r="AF450" t="s">
        <v>163</v>
      </c>
      <c r="AG450" t="s">
        <v>1135</v>
      </c>
      <c r="AH450" t="s">
        <v>170</v>
      </c>
      <c r="AI450" t="s">
        <v>166</v>
      </c>
      <c r="AJ450" s="62">
        <v>45139</v>
      </c>
      <c r="AK450" s="62"/>
      <c r="AL450" t="s">
        <v>167</v>
      </c>
      <c r="AM450" t="s">
        <v>1878</v>
      </c>
    </row>
    <row r="451" spans="1:39" x14ac:dyDescent="0.3">
      <c r="A451" s="1" t="str">
        <f>CONCATENATE(Opintojaksot[[#This Row],[Opintojaksokoodi]],Opintojaksot[[#This Row],[Kuvausten kieli]])</f>
        <v>PROV-701englanti</v>
      </c>
      <c r="B451">
        <v>1</v>
      </c>
      <c r="C451">
        <v>1</v>
      </c>
      <c r="D451">
        <v>1</v>
      </c>
      <c r="E451" t="s">
        <v>154</v>
      </c>
      <c r="F451" t="s">
        <v>1870</v>
      </c>
      <c r="G451" t="s">
        <v>1184</v>
      </c>
      <c r="H451"/>
      <c r="I451"/>
      <c r="J451" t="s">
        <v>266</v>
      </c>
      <c r="K451" t="s">
        <v>266</v>
      </c>
      <c r="L451" t="s">
        <v>266</v>
      </c>
      <c r="M451" t="s">
        <v>1243</v>
      </c>
      <c r="N451" t="s">
        <v>159</v>
      </c>
      <c r="O451" t="s">
        <v>1243</v>
      </c>
      <c r="P451"/>
      <c r="Q451" t="s">
        <v>160</v>
      </c>
      <c r="R451">
        <v>1</v>
      </c>
      <c r="S451" t="s">
        <v>1873</v>
      </c>
      <c r="T451"/>
      <c r="U451"/>
      <c r="V451"/>
      <c r="W451" t="s">
        <v>1881</v>
      </c>
      <c r="X451"/>
      <c r="Y451"/>
      <c r="Z451"/>
      <c r="AA451"/>
      <c r="AB451"/>
      <c r="AC451" t="s">
        <v>225</v>
      </c>
      <c r="AD451"/>
      <c r="AE451" t="s">
        <v>26</v>
      </c>
      <c r="AF451" t="s">
        <v>163</v>
      </c>
      <c r="AG451" t="s">
        <v>1135</v>
      </c>
      <c r="AH451" t="s">
        <v>172</v>
      </c>
      <c r="AI451" t="s">
        <v>166</v>
      </c>
      <c r="AJ451" s="62">
        <v>45139</v>
      </c>
      <c r="AK451" s="62"/>
      <c r="AL451" t="s">
        <v>167</v>
      </c>
      <c r="AM451" t="s">
        <v>1878</v>
      </c>
    </row>
    <row r="452" spans="1:39" x14ac:dyDescent="0.3">
      <c r="A452" s="1" t="str">
        <f>CONCATENATE(Opintojaksot[[#This Row],[Opintojaksokoodi]],Opintojaksot[[#This Row],[Kuvausten kieli]])</f>
        <v>PROV-702suomi</v>
      </c>
      <c r="B452">
        <v>1</v>
      </c>
      <c r="C452">
        <v>1</v>
      </c>
      <c r="D452">
        <v>1</v>
      </c>
      <c r="E452" t="s">
        <v>154</v>
      </c>
      <c r="F452" t="s">
        <v>1882</v>
      </c>
      <c r="G452" t="s">
        <v>1883</v>
      </c>
      <c r="H452" t="s">
        <v>1884</v>
      </c>
      <c r="I452"/>
      <c r="J452" t="s">
        <v>266</v>
      </c>
      <c r="K452" t="s">
        <v>266</v>
      </c>
      <c r="L452" t="s">
        <v>266</v>
      </c>
      <c r="M452" t="s">
        <v>1243</v>
      </c>
      <c r="N452" t="s">
        <v>159</v>
      </c>
      <c r="O452" t="s">
        <v>1243</v>
      </c>
      <c r="P452"/>
      <c r="Q452" t="s">
        <v>160</v>
      </c>
      <c r="R452">
        <v>1</v>
      </c>
      <c r="S452" t="s">
        <v>1101</v>
      </c>
      <c r="T452"/>
      <c r="U452"/>
      <c r="V452"/>
      <c r="W452" t="s">
        <v>1885</v>
      </c>
      <c r="X452"/>
      <c r="Y452"/>
      <c r="Z452"/>
      <c r="AA452"/>
      <c r="AB452" t="s">
        <v>1886</v>
      </c>
      <c r="AC452" t="s">
        <v>225</v>
      </c>
      <c r="AD452" t="s">
        <v>1887</v>
      </c>
      <c r="AE452" t="s">
        <v>26</v>
      </c>
      <c r="AF452" t="s">
        <v>163</v>
      </c>
      <c r="AG452" t="s">
        <v>1135</v>
      </c>
      <c r="AH452" t="s">
        <v>165</v>
      </c>
      <c r="AI452" t="s">
        <v>166</v>
      </c>
      <c r="AJ452" s="62">
        <v>45139</v>
      </c>
      <c r="AK452" s="62"/>
      <c r="AL452" t="s">
        <v>167</v>
      </c>
      <c r="AM452" t="s">
        <v>1888</v>
      </c>
    </row>
    <row r="453" spans="1:39" x14ac:dyDescent="0.3">
      <c r="A453" s="1" t="str">
        <f>CONCATENATE(Opintojaksot[[#This Row],[Opintojaksokoodi]],Opintojaksot[[#This Row],[Kuvausten kieli]])</f>
        <v>PROV-702ruotsi</v>
      </c>
      <c r="B453">
        <v>1</v>
      </c>
      <c r="C453">
        <v>1</v>
      </c>
      <c r="D453">
        <v>1</v>
      </c>
      <c r="E453" t="s">
        <v>154</v>
      </c>
      <c r="F453" t="s">
        <v>1882</v>
      </c>
      <c r="G453" t="s">
        <v>1889</v>
      </c>
      <c r="H453"/>
      <c r="I453"/>
      <c r="J453" t="s">
        <v>266</v>
      </c>
      <c r="K453" t="s">
        <v>266</v>
      </c>
      <c r="L453" t="s">
        <v>266</v>
      </c>
      <c r="M453" t="s">
        <v>1243</v>
      </c>
      <c r="N453" t="s">
        <v>159</v>
      </c>
      <c r="O453" t="s">
        <v>1243</v>
      </c>
      <c r="P453"/>
      <c r="Q453" t="s">
        <v>160</v>
      </c>
      <c r="R453">
        <v>1</v>
      </c>
      <c r="S453" t="s">
        <v>1101</v>
      </c>
      <c r="T453"/>
      <c r="U453"/>
      <c r="V453"/>
      <c r="W453" t="s">
        <v>1890</v>
      </c>
      <c r="X453"/>
      <c r="Y453"/>
      <c r="Z453"/>
      <c r="AA453"/>
      <c r="AB453"/>
      <c r="AC453" t="s">
        <v>225</v>
      </c>
      <c r="AD453"/>
      <c r="AE453" t="s">
        <v>26</v>
      </c>
      <c r="AF453" t="s">
        <v>163</v>
      </c>
      <c r="AG453" t="s">
        <v>1135</v>
      </c>
      <c r="AH453" t="s">
        <v>170</v>
      </c>
      <c r="AI453" t="s">
        <v>166</v>
      </c>
      <c r="AJ453" s="62">
        <v>45139</v>
      </c>
      <c r="AK453" s="62"/>
      <c r="AL453" t="s">
        <v>167</v>
      </c>
      <c r="AM453" t="s">
        <v>1888</v>
      </c>
    </row>
    <row r="454" spans="1:39" x14ac:dyDescent="0.3">
      <c r="A454" s="1" t="str">
        <f>CONCATENATE(Opintojaksot[[#This Row],[Opintojaksokoodi]],Opintojaksot[[#This Row],[Kuvausten kieli]])</f>
        <v>PROV-702englanti</v>
      </c>
      <c r="B454">
        <v>1</v>
      </c>
      <c r="C454">
        <v>1</v>
      </c>
      <c r="D454">
        <v>1</v>
      </c>
      <c r="E454" t="s">
        <v>154</v>
      </c>
      <c r="F454" t="s">
        <v>1882</v>
      </c>
      <c r="G454" t="s">
        <v>1891</v>
      </c>
      <c r="H454"/>
      <c r="I454"/>
      <c r="J454" t="s">
        <v>266</v>
      </c>
      <c r="K454" t="s">
        <v>266</v>
      </c>
      <c r="L454" t="s">
        <v>266</v>
      </c>
      <c r="M454" t="s">
        <v>1243</v>
      </c>
      <c r="N454" t="s">
        <v>159</v>
      </c>
      <c r="O454" t="s">
        <v>1243</v>
      </c>
      <c r="P454"/>
      <c r="Q454" t="s">
        <v>160</v>
      </c>
      <c r="R454">
        <v>1</v>
      </c>
      <c r="S454" t="s">
        <v>1101</v>
      </c>
      <c r="T454"/>
      <c r="U454"/>
      <c r="V454"/>
      <c r="W454" t="s">
        <v>1892</v>
      </c>
      <c r="X454"/>
      <c r="Y454"/>
      <c r="Z454"/>
      <c r="AA454"/>
      <c r="AB454"/>
      <c r="AC454" t="s">
        <v>225</v>
      </c>
      <c r="AD454"/>
      <c r="AE454" t="s">
        <v>26</v>
      </c>
      <c r="AF454" t="s">
        <v>163</v>
      </c>
      <c r="AG454" t="s">
        <v>1135</v>
      </c>
      <c r="AH454" t="s">
        <v>172</v>
      </c>
      <c r="AI454" t="s">
        <v>166</v>
      </c>
      <c r="AJ454" s="62">
        <v>45139</v>
      </c>
      <c r="AK454" s="62"/>
      <c r="AL454" t="s">
        <v>167</v>
      </c>
      <c r="AM454" t="s">
        <v>1888</v>
      </c>
    </row>
    <row r="455" spans="1:39" x14ac:dyDescent="0.3">
      <c r="A455" s="1" t="str">
        <f>CONCATENATE(Opintojaksot[[#This Row],[Opintojaksokoodi]],Opintojaksot[[#This Row],[Kuvausten kieli]])</f>
        <v>PROV-704suomi</v>
      </c>
      <c r="B455">
        <v>1</v>
      </c>
      <c r="C455">
        <v>1</v>
      </c>
      <c r="D455">
        <v>1</v>
      </c>
      <c r="E455" t="s">
        <v>154</v>
      </c>
      <c r="F455" t="s">
        <v>1893</v>
      </c>
      <c r="G455" t="s">
        <v>1894</v>
      </c>
      <c r="H455" t="s">
        <v>1895</v>
      </c>
      <c r="I455"/>
      <c r="J455" t="s">
        <v>266</v>
      </c>
      <c r="K455" t="s">
        <v>266</v>
      </c>
      <c r="L455" t="s">
        <v>266</v>
      </c>
      <c r="M455" t="s">
        <v>1243</v>
      </c>
      <c r="N455" t="s">
        <v>159</v>
      </c>
      <c r="O455" t="s">
        <v>1243</v>
      </c>
      <c r="P455"/>
      <c r="Q455" t="s">
        <v>160</v>
      </c>
      <c r="R455">
        <v>1</v>
      </c>
      <c r="S455" t="s">
        <v>1896</v>
      </c>
      <c r="T455"/>
      <c r="U455"/>
      <c r="V455"/>
      <c r="W455" t="s">
        <v>1897</v>
      </c>
      <c r="X455"/>
      <c r="Y455"/>
      <c r="Z455"/>
      <c r="AA455"/>
      <c r="AB455"/>
      <c r="AC455" t="s">
        <v>225</v>
      </c>
      <c r="AD455" t="s">
        <v>1898</v>
      </c>
      <c r="AE455" t="s">
        <v>26</v>
      </c>
      <c r="AF455" t="s">
        <v>1060</v>
      </c>
      <c r="AG455" t="s">
        <v>1135</v>
      </c>
      <c r="AH455" t="s">
        <v>165</v>
      </c>
      <c r="AI455" t="s">
        <v>166</v>
      </c>
      <c r="AJ455" s="62">
        <v>45139</v>
      </c>
      <c r="AK455" s="62"/>
      <c r="AL455" t="s">
        <v>167</v>
      </c>
      <c r="AM455" t="s">
        <v>1899</v>
      </c>
    </row>
    <row r="456" spans="1:39" x14ac:dyDescent="0.3">
      <c r="A456" s="1" t="str">
        <f>CONCATENATE(Opintojaksot[[#This Row],[Opintojaksokoodi]],Opintojaksot[[#This Row],[Kuvausten kieli]])</f>
        <v>PROV-704ruotsi</v>
      </c>
      <c r="B456">
        <v>1</v>
      </c>
      <c r="C456">
        <v>1</v>
      </c>
      <c r="D456">
        <v>1</v>
      </c>
      <c r="E456" t="s">
        <v>154</v>
      </c>
      <c r="F456" t="s">
        <v>1893</v>
      </c>
      <c r="G456" t="s">
        <v>1900</v>
      </c>
      <c r="H456"/>
      <c r="I456"/>
      <c r="J456" t="s">
        <v>266</v>
      </c>
      <c r="K456" t="s">
        <v>266</v>
      </c>
      <c r="L456" t="s">
        <v>266</v>
      </c>
      <c r="M456" t="s">
        <v>1243</v>
      </c>
      <c r="N456" t="s">
        <v>159</v>
      </c>
      <c r="O456" t="s">
        <v>1243</v>
      </c>
      <c r="P456"/>
      <c r="Q456" t="s">
        <v>160</v>
      </c>
      <c r="R456">
        <v>1</v>
      </c>
      <c r="S456" t="s">
        <v>1896</v>
      </c>
      <c r="T456"/>
      <c r="U456"/>
      <c r="V456"/>
      <c r="W456" t="s">
        <v>1901</v>
      </c>
      <c r="X456"/>
      <c r="Y456"/>
      <c r="Z456"/>
      <c r="AA456"/>
      <c r="AB456"/>
      <c r="AC456" t="s">
        <v>225</v>
      </c>
      <c r="AD456"/>
      <c r="AE456" t="s">
        <v>26</v>
      </c>
      <c r="AF456" t="s">
        <v>1060</v>
      </c>
      <c r="AG456" t="s">
        <v>1135</v>
      </c>
      <c r="AH456" t="s">
        <v>170</v>
      </c>
      <c r="AI456" t="s">
        <v>166</v>
      </c>
      <c r="AJ456" s="62">
        <v>45139</v>
      </c>
      <c r="AK456" s="62"/>
      <c r="AL456" t="s">
        <v>167</v>
      </c>
      <c r="AM456" t="s">
        <v>1899</v>
      </c>
    </row>
    <row r="457" spans="1:39" x14ac:dyDescent="0.3">
      <c r="A457" s="1" t="str">
        <f>CONCATENATE(Opintojaksot[[#This Row],[Opintojaksokoodi]],Opintojaksot[[#This Row],[Kuvausten kieli]])</f>
        <v>PROV-704englanti</v>
      </c>
      <c r="B457">
        <v>1</v>
      </c>
      <c r="C457">
        <v>1</v>
      </c>
      <c r="D457">
        <v>1</v>
      </c>
      <c r="E457" t="s">
        <v>154</v>
      </c>
      <c r="F457" t="s">
        <v>1893</v>
      </c>
      <c r="G457" t="s">
        <v>1902</v>
      </c>
      <c r="H457" t="s">
        <v>1903</v>
      </c>
      <c r="I457"/>
      <c r="J457" t="s">
        <v>266</v>
      </c>
      <c r="K457" t="s">
        <v>266</v>
      </c>
      <c r="L457" t="s">
        <v>266</v>
      </c>
      <c r="M457" t="s">
        <v>1243</v>
      </c>
      <c r="N457" t="s">
        <v>159</v>
      </c>
      <c r="O457" t="s">
        <v>1243</v>
      </c>
      <c r="P457"/>
      <c r="Q457" t="s">
        <v>160</v>
      </c>
      <c r="R457">
        <v>1</v>
      </c>
      <c r="S457" t="s">
        <v>1896</v>
      </c>
      <c r="T457"/>
      <c r="U457"/>
      <c r="V457"/>
      <c r="W457" t="s">
        <v>1904</v>
      </c>
      <c r="X457"/>
      <c r="Y457"/>
      <c r="Z457"/>
      <c r="AA457"/>
      <c r="AB457"/>
      <c r="AC457" t="s">
        <v>225</v>
      </c>
      <c r="AD457" t="s">
        <v>1905</v>
      </c>
      <c r="AE457" t="s">
        <v>26</v>
      </c>
      <c r="AF457" t="s">
        <v>1060</v>
      </c>
      <c r="AG457" t="s">
        <v>1135</v>
      </c>
      <c r="AH457" t="s">
        <v>172</v>
      </c>
      <c r="AI457" t="s">
        <v>166</v>
      </c>
      <c r="AJ457" s="62">
        <v>45139</v>
      </c>
      <c r="AK457" s="62"/>
      <c r="AL457" t="s">
        <v>167</v>
      </c>
      <c r="AM457" t="s">
        <v>1899</v>
      </c>
    </row>
    <row r="458" spans="1:39" x14ac:dyDescent="0.3">
      <c r="A458" s="1" t="str">
        <f>CONCATENATE(Opintojaksot[[#This Row],[Opintojaksokoodi]],Opintojaksot[[#This Row],[Kuvausten kieli]])</f>
        <v>PROV-705suomi</v>
      </c>
      <c r="B458">
        <v>1</v>
      </c>
      <c r="C458">
        <v>1</v>
      </c>
      <c r="D458">
        <v>1</v>
      </c>
      <c r="E458" t="s">
        <v>154</v>
      </c>
      <c r="F458" t="s">
        <v>1906</v>
      </c>
      <c r="G458" t="s">
        <v>1907</v>
      </c>
      <c r="H458"/>
      <c r="I458"/>
      <c r="J458" t="s">
        <v>266</v>
      </c>
      <c r="K458" t="s">
        <v>266</v>
      </c>
      <c r="L458" t="s">
        <v>266</v>
      </c>
      <c r="M458" t="s">
        <v>1243</v>
      </c>
      <c r="N458" t="s">
        <v>159</v>
      </c>
      <c r="O458" t="s">
        <v>1243</v>
      </c>
      <c r="P458"/>
      <c r="Q458" t="s">
        <v>160</v>
      </c>
      <c r="R458">
        <v>1</v>
      </c>
      <c r="S458" t="s">
        <v>1908</v>
      </c>
      <c r="T458"/>
      <c r="U458"/>
      <c r="V458"/>
      <c r="W458" t="s">
        <v>1909</v>
      </c>
      <c r="X458"/>
      <c r="Y458"/>
      <c r="Z458"/>
      <c r="AA458"/>
      <c r="AB458"/>
      <c r="AC458" t="s">
        <v>225</v>
      </c>
      <c r="AD458"/>
      <c r="AE458" t="s">
        <v>42</v>
      </c>
      <c r="AF458" t="s">
        <v>163</v>
      </c>
      <c r="AG458" t="s">
        <v>1135</v>
      </c>
      <c r="AH458" t="s">
        <v>165</v>
      </c>
      <c r="AI458" t="s">
        <v>166</v>
      </c>
      <c r="AJ458" s="62">
        <v>45139</v>
      </c>
      <c r="AK458" s="62"/>
      <c r="AL458" t="s">
        <v>167</v>
      </c>
      <c r="AM458" t="s">
        <v>1910</v>
      </c>
    </row>
    <row r="459" spans="1:39" x14ac:dyDescent="0.3">
      <c r="A459" s="1" t="str">
        <f>CONCATENATE(Opintojaksot[[#This Row],[Opintojaksokoodi]],Opintojaksot[[#This Row],[Kuvausten kieli]])</f>
        <v>PROV-705ruotsi</v>
      </c>
      <c r="B459">
        <v>1</v>
      </c>
      <c r="C459">
        <v>1</v>
      </c>
      <c r="D459">
        <v>1</v>
      </c>
      <c r="E459" t="s">
        <v>154</v>
      </c>
      <c r="F459" t="s">
        <v>1906</v>
      </c>
      <c r="G459" t="s">
        <v>1907</v>
      </c>
      <c r="H459"/>
      <c r="I459"/>
      <c r="J459" t="s">
        <v>266</v>
      </c>
      <c r="K459" t="s">
        <v>266</v>
      </c>
      <c r="L459" t="s">
        <v>266</v>
      </c>
      <c r="M459" t="s">
        <v>1243</v>
      </c>
      <c r="N459" t="s">
        <v>159</v>
      </c>
      <c r="O459" t="s">
        <v>1243</v>
      </c>
      <c r="P459"/>
      <c r="Q459" t="s">
        <v>160</v>
      </c>
      <c r="R459">
        <v>1</v>
      </c>
      <c r="S459" t="s">
        <v>1908</v>
      </c>
      <c r="T459"/>
      <c r="U459"/>
      <c r="V459"/>
      <c r="W459" t="s">
        <v>1911</v>
      </c>
      <c r="X459"/>
      <c r="Y459"/>
      <c r="Z459"/>
      <c r="AA459"/>
      <c r="AB459"/>
      <c r="AC459" t="s">
        <v>225</v>
      </c>
      <c r="AD459"/>
      <c r="AE459" t="s">
        <v>42</v>
      </c>
      <c r="AF459" t="s">
        <v>163</v>
      </c>
      <c r="AG459" t="s">
        <v>1135</v>
      </c>
      <c r="AH459" t="s">
        <v>170</v>
      </c>
      <c r="AI459" t="s">
        <v>166</v>
      </c>
      <c r="AJ459" s="62">
        <v>45139</v>
      </c>
      <c r="AK459" s="62"/>
      <c r="AL459" t="s">
        <v>167</v>
      </c>
      <c r="AM459" t="s">
        <v>1910</v>
      </c>
    </row>
    <row r="460" spans="1:39" x14ac:dyDescent="0.3">
      <c r="A460" s="1" t="str">
        <f>CONCATENATE(Opintojaksot[[#This Row],[Opintojaksokoodi]],Opintojaksot[[#This Row],[Kuvausten kieli]])</f>
        <v>PROV-705englanti</v>
      </c>
      <c r="B460">
        <v>1</v>
      </c>
      <c r="C460">
        <v>1</v>
      </c>
      <c r="D460">
        <v>1</v>
      </c>
      <c r="E460" t="s">
        <v>154</v>
      </c>
      <c r="F460" t="s">
        <v>1906</v>
      </c>
      <c r="G460" t="s">
        <v>1907</v>
      </c>
      <c r="H460" t="s">
        <v>1912</v>
      </c>
      <c r="I460"/>
      <c r="J460" t="s">
        <v>266</v>
      </c>
      <c r="K460" t="s">
        <v>266</v>
      </c>
      <c r="L460" t="s">
        <v>266</v>
      </c>
      <c r="M460" t="s">
        <v>1243</v>
      </c>
      <c r="N460" t="s">
        <v>159</v>
      </c>
      <c r="O460" t="s">
        <v>1243</v>
      </c>
      <c r="P460"/>
      <c r="Q460" t="s">
        <v>160</v>
      </c>
      <c r="R460">
        <v>1</v>
      </c>
      <c r="S460" t="s">
        <v>1908</v>
      </c>
      <c r="T460"/>
      <c r="U460"/>
      <c r="V460"/>
      <c r="W460" t="s">
        <v>1913</v>
      </c>
      <c r="X460" t="s">
        <v>1914</v>
      </c>
      <c r="Y460"/>
      <c r="Z460"/>
      <c r="AA460" t="s">
        <v>1915</v>
      </c>
      <c r="AB460" t="s">
        <v>1916</v>
      </c>
      <c r="AC460" t="s">
        <v>225</v>
      </c>
      <c r="AD460" t="s">
        <v>1917</v>
      </c>
      <c r="AE460" t="s">
        <v>42</v>
      </c>
      <c r="AF460" t="s">
        <v>163</v>
      </c>
      <c r="AG460" t="s">
        <v>1135</v>
      </c>
      <c r="AH460" t="s">
        <v>172</v>
      </c>
      <c r="AI460" t="s">
        <v>166</v>
      </c>
      <c r="AJ460" s="62">
        <v>45139</v>
      </c>
      <c r="AK460" s="62"/>
      <c r="AL460" t="s">
        <v>167</v>
      </c>
      <c r="AM460" t="s">
        <v>1910</v>
      </c>
    </row>
    <row r="461" spans="1:39" x14ac:dyDescent="0.3">
      <c r="A461" s="1" t="str">
        <f>CONCATENATE(Opintojaksot[[#This Row],[Opintojaksokoodi]],Opintojaksot[[#This Row],[Kuvausten kieli]])</f>
        <v>PROV-706suomi</v>
      </c>
      <c r="B461">
        <v>1</v>
      </c>
      <c r="C461">
        <v>1</v>
      </c>
      <c r="D461">
        <v>1</v>
      </c>
      <c r="E461" t="s">
        <v>154</v>
      </c>
      <c r="F461" t="s">
        <v>1918</v>
      </c>
      <c r="G461" t="s">
        <v>1919</v>
      </c>
      <c r="H461" t="s">
        <v>1920</v>
      </c>
      <c r="I461"/>
      <c r="J461" t="s">
        <v>266</v>
      </c>
      <c r="K461" t="s">
        <v>266</v>
      </c>
      <c r="L461" t="s">
        <v>266</v>
      </c>
      <c r="M461" t="s">
        <v>1243</v>
      </c>
      <c r="N461" t="s">
        <v>159</v>
      </c>
      <c r="O461" t="s">
        <v>1243</v>
      </c>
      <c r="P461"/>
      <c r="Q461" t="s">
        <v>160</v>
      </c>
      <c r="R461">
        <v>1</v>
      </c>
      <c r="S461" t="s">
        <v>1896</v>
      </c>
      <c r="T461"/>
      <c r="U461"/>
      <c r="V461"/>
      <c r="W461" t="s">
        <v>1921</v>
      </c>
      <c r="X461" t="s">
        <v>1922</v>
      </c>
      <c r="Y461"/>
      <c r="Z461"/>
      <c r="AA461" t="s">
        <v>1923</v>
      </c>
      <c r="AB461" t="s">
        <v>1924</v>
      </c>
      <c r="AC461" t="s">
        <v>225</v>
      </c>
      <c r="AD461" t="s">
        <v>1925</v>
      </c>
      <c r="AE461" t="s">
        <v>26</v>
      </c>
      <c r="AF461" t="s">
        <v>1432</v>
      </c>
      <c r="AG461" t="s">
        <v>1135</v>
      </c>
      <c r="AH461" t="s">
        <v>165</v>
      </c>
      <c r="AI461" t="s">
        <v>166</v>
      </c>
      <c r="AJ461" s="62">
        <v>45139</v>
      </c>
      <c r="AK461" s="62"/>
      <c r="AL461" t="s">
        <v>167</v>
      </c>
      <c r="AM461" t="s">
        <v>1926</v>
      </c>
    </row>
    <row r="462" spans="1:39" x14ac:dyDescent="0.3">
      <c r="A462" s="1" t="str">
        <f>CONCATENATE(Opintojaksot[[#This Row],[Opintojaksokoodi]],Opintojaksot[[#This Row],[Kuvausten kieli]])</f>
        <v>PROV-706ruotsi</v>
      </c>
      <c r="B462">
        <v>1</v>
      </c>
      <c r="C462">
        <v>1</v>
      </c>
      <c r="D462">
        <v>1</v>
      </c>
      <c r="E462" t="s">
        <v>154</v>
      </c>
      <c r="F462" t="s">
        <v>1918</v>
      </c>
      <c r="G462" t="s">
        <v>1927</v>
      </c>
      <c r="H462"/>
      <c r="I462"/>
      <c r="J462" t="s">
        <v>266</v>
      </c>
      <c r="K462" t="s">
        <v>266</v>
      </c>
      <c r="L462" t="s">
        <v>266</v>
      </c>
      <c r="M462" t="s">
        <v>1243</v>
      </c>
      <c r="N462" t="s">
        <v>159</v>
      </c>
      <c r="O462" t="s">
        <v>1243</v>
      </c>
      <c r="P462"/>
      <c r="Q462" t="s">
        <v>160</v>
      </c>
      <c r="R462">
        <v>1</v>
      </c>
      <c r="S462" t="s">
        <v>1896</v>
      </c>
      <c r="T462"/>
      <c r="U462"/>
      <c r="V462"/>
      <c r="W462" t="s">
        <v>1928</v>
      </c>
      <c r="X462"/>
      <c r="Y462"/>
      <c r="Z462"/>
      <c r="AA462"/>
      <c r="AB462"/>
      <c r="AC462" t="s">
        <v>225</v>
      </c>
      <c r="AD462"/>
      <c r="AE462" t="s">
        <v>26</v>
      </c>
      <c r="AF462" t="s">
        <v>1432</v>
      </c>
      <c r="AG462" t="s">
        <v>1135</v>
      </c>
      <c r="AH462" t="s">
        <v>170</v>
      </c>
      <c r="AI462" t="s">
        <v>166</v>
      </c>
      <c r="AJ462" s="62">
        <v>45139</v>
      </c>
      <c r="AK462" s="62"/>
      <c r="AL462" t="s">
        <v>167</v>
      </c>
      <c r="AM462" t="s">
        <v>1926</v>
      </c>
    </row>
    <row r="463" spans="1:39" x14ac:dyDescent="0.3">
      <c r="A463" s="1" t="str">
        <f>CONCATENATE(Opintojaksot[[#This Row],[Opintojaksokoodi]],Opintojaksot[[#This Row],[Kuvausten kieli]])</f>
        <v>PROV-706englanti</v>
      </c>
      <c r="B463">
        <v>1</v>
      </c>
      <c r="C463">
        <v>1</v>
      </c>
      <c r="D463">
        <v>1</v>
      </c>
      <c r="E463" t="s">
        <v>154</v>
      </c>
      <c r="F463" t="s">
        <v>1918</v>
      </c>
      <c r="G463" t="s">
        <v>1929</v>
      </c>
      <c r="H463"/>
      <c r="I463"/>
      <c r="J463" t="s">
        <v>266</v>
      </c>
      <c r="K463" t="s">
        <v>266</v>
      </c>
      <c r="L463" t="s">
        <v>266</v>
      </c>
      <c r="M463" t="s">
        <v>1243</v>
      </c>
      <c r="N463" t="s">
        <v>159</v>
      </c>
      <c r="O463" t="s">
        <v>1243</v>
      </c>
      <c r="P463"/>
      <c r="Q463" t="s">
        <v>160</v>
      </c>
      <c r="R463">
        <v>1</v>
      </c>
      <c r="S463" t="s">
        <v>1896</v>
      </c>
      <c r="T463"/>
      <c r="U463"/>
      <c r="V463"/>
      <c r="W463" t="s">
        <v>1930</v>
      </c>
      <c r="X463"/>
      <c r="Y463"/>
      <c r="Z463"/>
      <c r="AA463"/>
      <c r="AB463" t="s">
        <v>1931</v>
      </c>
      <c r="AC463" t="s">
        <v>225</v>
      </c>
      <c r="AD463" t="s">
        <v>1932</v>
      </c>
      <c r="AE463" t="s">
        <v>26</v>
      </c>
      <c r="AF463" t="s">
        <v>1432</v>
      </c>
      <c r="AG463" t="s">
        <v>1135</v>
      </c>
      <c r="AH463" t="s">
        <v>172</v>
      </c>
      <c r="AI463" t="s">
        <v>166</v>
      </c>
      <c r="AJ463" s="62">
        <v>45139</v>
      </c>
      <c r="AK463" s="62"/>
      <c r="AL463" t="s">
        <v>167</v>
      </c>
      <c r="AM463" t="s">
        <v>1926</v>
      </c>
    </row>
    <row r="464" spans="1:39" x14ac:dyDescent="0.3">
      <c r="A464" s="1" t="str">
        <f>CONCATENATE(Opintojaksot[[#This Row],[Opintojaksokoodi]],Opintojaksot[[#This Row],[Kuvausten kieli]])</f>
        <v>PROV-708suomi</v>
      </c>
      <c r="B464">
        <v>1</v>
      </c>
      <c r="C464">
        <v>1</v>
      </c>
      <c r="D464">
        <v>1</v>
      </c>
      <c r="E464" t="s">
        <v>154</v>
      </c>
      <c r="F464" t="s">
        <v>1933</v>
      </c>
      <c r="G464" t="s">
        <v>1934</v>
      </c>
      <c r="H464"/>
      <c r="I464"/>
      <c r="J464" t="s">
        <v>266</v>
      </c>
      <c r="K464" t="s">
        <v>266</v>
      </c>
      <c r="L464" t="s">
        <v>266</v>
      </c>
      <c r="M464" t="s">
        <v>1243</v>
      </c>
      <c r="N464" t="s">
        <v>159</v>
      </c>
      <c r="O464" t="s">
        <v>1243</v>
      </c>
      <c r="P464"/>
      <c r="Q464" t="s">
        <v>160</v>
      </c>
      <c r="R464">
        <v>1</v>
      </c>
      <c r="S464" t="s">
        <v>1101</v>
      </c>
      <c r="T464"/>
      <c r="U464"/>
      <c r="V464"/>
      <c r="W464" t="s">
        <v>1935</v>
      </c>
      <c r="X464"/>
      <c r="Y464"/>
      <c r="Z464"/>
      <c r="AA464"/>
      <c r="AB464"/>
      <c r="AC464" t="s">
        <v>225</v>
      </c>
      <c r="AD464"/>
      <c r="AE464" t="s">
        <v>42</v>
      </c>
      <c r="AF464" t="s">
        <v>163</v>
      </c>
      <c r="AG464" t="s">
        <v>1135</v>
      </c>
      <c r="AH464" t="s">
        <v>165</v>
      </c>
      <c r="AI464" t="s">
        <v>166</v>
      </c>
      <c r="AJ464" s="62">
        <v>45139</v>
      </c>
      <c r="AK464" s="62"/>
      <c r="AL464" t="s">
        <v>167</v>
      </c>
      <c r="AM464" t="s">
        <v>1936</v>
      </c>
    </row>
    <row r="465" spans="1:39" x14ac:dyDescent="0.3">
      <c r="A465" s="1" t="str">
        <f>CONCATENATE(Opintojaksot[[#This Row],[Opintojaksokoodi]],Opintojaksot[[#This Row],[Kuvausten kieli]])</f>
        <v>PROV-708ruotsi</v>
      </c>
      <c r="B465">
        <v>1</v>
      </c>
      <c r="C465">
        <v>1</v>
      </c>
      <c r="D465">
        <v>1</v>
      </c>
      <c r="E465" t="s">
        <v>154</v>
      </c>
      <c r="F465" t="s">
        <v>1933</v>
      </c>
      <c r="G465" t="s">
        <v>1934</v>
      </c>
      <c r="H465"/>
      <c r="I465"/>
      <c r="J465" t="s">
        <v>266</v>
      </c>
      <c r="K465" t="s">
        <v>266</v>
      </c>
      <c r="L465" t="s">
        <v>266</v>
      </c>
      <c r="M465" t="s">
        <v>1243</v>
      </c>
      <c r="N465" t="s">
        <v>159</v>
      </c>
      <c r="O465" t="s">
        <v>1243</v>
      </c>
      <c r="P465"/>
      <c r="Q465" t="s">
        <v>160</v>
      </c>
      <c r="R465">
        <v>1</v>
      </c>
      <c r="S465" t="s">
        <v>1101</v>
      </c>
      <c r="T465"/>
      <c r="U465"/>
      <c r="V465"/>
      <c r="W465" t="s">
        <v>1937</v>
      </c>
      <c r="X465"/>
      <c r="Y465"/>
      <c r="Z465"/>
      <c r="AA465"/>
      <c r="AB465"/>
      <c r="AC465" t="s">
        <v>225</v>
      </c>
      <c r="AD465"/>
      <c r="AE465" t="s">
        <v>42</v>
      </c>
      <c r="AF465" t="s">
        <v>163</v>
      </c>
      <c r="AG465" t="s">
        <v>1135</v>
      </c>
      <c r="AH465" t="s">
        <v>170</v>
      </c>
      <c r="AI465" t="s">
        <v>166</v>
      </c>
      <c r="AJ465" s="62">
        <v>45139</v>
      </c>
      <c r="AK465" s="62"/>
      <c r="AL465" t="s">
        <v>167</v>
      </c>
      <c r="AM465" t="s">
        <v>1936</v>
      </c>
    </row>
    <row r="466" spans="1:39" x14ac:dyDescent="0.3">
      <c r="A466" s="1" t="str">
        <f>CONCATENATE(Opintojaksot[[#This Row],[Opintojaksokoodi]],Opintojaksot[[#This Row],[Kuvausten kieli]])</f>
        <v>PROV-708englanti</v>
      </c>
      <c r="B466">
        <v>1</v>
      </c>
      <c r="C466">
        <v>1</v>
      </c>
      <c r="D466">
        <v>1</v>
      </c>
      <c r="E466" t="s">
        <v>154</v>
      </c>
      <c r="F466" t="s">
        <v>1933</v>
      </c>
      <c r="G466" t="s">
        <v>1934</v>
      </c>
      <c r="H466" t="s">
        <v>1938</v>
      </c>
      <c r="I466"/>
      <c r="J466" t="s">
        <v>266</v>
      </c>
      <c r="K466" t="s">
        <v>266</v>
      </c>
      <c r="L466" t="s">
        <v>266</v>
      </c>
      <c r="M466" t="s">
        <v>1243</v>
      </c>
      <c r="N466" t="s">
        <v>159</v>
      </c>
      <c r="O466" t="s">
        <v>1243</v>
      </c>
      <c r="P466"/>
      <c r="Q466" t="s">
        <v>160</v>
      </c>
      <c r="R466">
        <v>1</v>
      </c>
      <c r="S466" t="s">
        <v>1101</v>
      </c>
      <c r="T466"/>
      <c r="U466"/>
      <c r="V466"/>
      <c r="W466" t="s">
        <v>1939</v>
      </c>
      <c r="X466"/>
      <c r="Y466"/>
      <c r="Z466"/>
      <c r="AA466"/>
      <c r="AB466" t="s">
        <v>1940</v>
      </c>
      <c r="AC466" t="s">
        <v>225</v>
      </c>
      <c r="AD466" t="s">
        <v>1941</v>
      </c>
      <c r="AE466" t="s">
        <v>42</v>
      </c>
      <c r="AF466" t="s">
        <v>163</v>
      </c>
      <c r="AG466" t="s">
        <v>1135</v>
      </c>
      <c r="AH466" t="s">
        <v>172</v>
      </c>
      <c r="AI466" t="s">
        <v>166</v>
      </c>
      <c r="AJ466" s="62">
        <v>45139</v>
      </c>
      <c r="AK466" s="62"/>
      <c r="AL466" t="s">
        <v>167</v>
      </c>
      <c r="AM466" t="s">
        <v>1936</v>
      </c>
    </row>
    <row r="467" spans="1:39" x14ac:dyDescent="0.3">
      <c r="A467" s="1" t="str">
        <f>CONCATENATE(Opintojaksot[[#This Row],[Opintojaksokoodi]],Opintojaksot[[#This Row],[Kuvausten kieli]])</f>
        <v>PROV-709suomi</v>
      </c>
      <c r="B467">
        <v>1</v>
      </c>
      <c r="C467">
        <v>1</v>
      </c>
      <c r="D467">
        <v>1</v>
      </c>
      <c r="E467" t="s">
        <v>154</v>
      </c>
      <c r="F467" t="s">
        <v>1942</v>
      </c>
      <c r="G467" t="s">
        <v>1927</v>
      </c>
      <c r="H467"/>
      <c r="I467"/>
      <c r="J467" t="s">
        <v>266</v>
      </c>
      <c r="K467" t="s">
        <v>266</v>
      </c>
      <c r="L467" t="s">
        <v>266</v>
      </c>
      <c r="M467" t="s">
        <v>1243</v>
      </c>
      <c r="N467" t="s">
        <v>159</v>
      </c>
      <c r="O467" t="s">
        <v>1243</v>
      </c>
      <c r="P467"/>
      <c r="Q467" t="s">
        <v>160</v>
      </c>
      <c r="R467">
        <v>1</v>
      </c>
      <c r="S467" t="s">
        <v>1943</v>
      </c>
      <c r="T467"/>
      <c r="U467"/>
      <c r="V467"/>
      <c r="W467" t="s">
        <v>1944</v>
      </c>
      <c r="X467"/>
      <c r="Y467"/>
      <c r="Z467"/>
      <c r="AA467"/>
      <c r="AB467"/>
      <c r="AC467" t="s">
        <v>225</v>
      </c>
      <c r="AD467"/>
      <c r="AE467" t="s">
        <v>42</v>
      </c>
      <c r="AF467" t="s">
        <v>163</v>
      </c>
      <c r="AG467" t="s">
        <v>1135</v>
      </c>
      <c r="AH467" t="s">
        <v>165</v>
      </c>
      <c r="AI467" t="s">
        <v>166</v>
      </c>
      <c r="AJ467" s="62">
        <v>45139</v>
      </c>
      <c r="AK467" s="62"/>
      <c r="AL467" t="s">
        <v>167</v>
      </c>
      <c r="AM467" t="s">
        <v>1945</v>
      </c>
    </row>
    <row r="468" spans="1:39" x14ac:dyDescent="0.3">
      <c r="A468" s="1" t="str">
        <f>CONCATENATE(Opintojaksot[[#This Row],[Opintojaksokoodi]],Opintojaksot[[#This Row],[Kuvausten kieli]])</f>
        <v>PROV-709ruotsi</v>
      </c>
      <c r="B468">
        <v>1</v>
      </c>
      <c r="C468">
        <v>1</v>
      </c>
      <c r="D468">
        <v>1</v>
      </c>
      <c r="E468" t="s">
        <v>154</v>
      </c>
      <c r="F468" t="s">
        <v>1942</v>
      </c>
      <c r="G468" t="s">
        <v>1927</v>
      </c>
      <c r="H468"/>
      <c r="I468"/>
      <c r="J468" t="s">
        <v>266</v>
      </c>
      <c r="K468" t="s">
        <v>266</v>
      </c>
      <c r="L468" t="s">
        <v>266</v>
      </c>
      <c r="M468" t="s">
        <v>1243</v>
      </c>
      <c r="N468" t="s">
        <v>159</v>
      </c>
      <c r="O468" t="s">
        <v>1243</v>
      </c>
      <c r="P468"/>
      <c r="Q468" t="s">
        <v>160</v>
      </c>
      <c r="R468">
        <v>1</v>
      </c>
      <c r="S468" t="s">
        <v>1943</v>
      </c>
      <c r="T468"/>
      <c r="U468"/>
      <c r="V468"/>
      <c r="W468" t="s">
        <v>1946</v>
      </c>
      <c r="X468"/>
      <c r="Y468"/>
      <c r="Z468"/>
      <c r="AA468"/>
      <c r="AB468"/>
      <c r="AC468" t="s">
        <v>225</v>
      </c>
      <c r="AD468"/>
      <c r="AE468" t="s">
        <v>42</v>
      </c>
      <c r="AF468" t="s">
        <v>163</v>
      </c>
      <c r="AG468" t="s">
        <v>1135</v>
      </c>
      <c r="AH468" t="s">
        <v>170</v>
      </c>
      <c r="AI468" t="s">
        <v>166</v>
      </c>
      <c r="AJ468" s="62">
        <v>45139</v>
      </c>
      <c r="AK468" s="62"/>
      <c r="AL468" t="s">
        <v>167</v>
      </c>
      <c r="AM468" t="s">
        <v>1945</v>
      </c>
    </row>
    <row r="469" spans="1:39" x14ac:dyDescent="0.3">
      <c r="A469" s="1" t="str">
        <f>CONCATENATE(Opintojaksot[[#This Row],[Opintojaksokoodi]],Opintojaksot[[#This Row],[Kuvausten kieli]])</f>
        <v>PROV-709englanti</v>
      </c>
      <c r="B469">
        <v>1</v>
      </c>
      <c r="C469">
        <v>1</v>
      </c>
      <c r="D469">
        <v>1</v>
      </c>
      <c r="E469" t="s">
        <v>154</v>
      </c>
      <c r="F469" t="s">
        <v>1942</v>
      </c>
      <c r="G469" t="s">
        <v>1927</v>
      </c>
      <c r="H469" t="s">
        <v>1947</v>
      </c>
      <c r="I469"/>
      <c r="J469" t="s">
        <v>266</v>
      </c>
      <c r="K469" t="s">
        <v>266</v>
      </c>
      <c r="L469" t="s">
        <v>266</v>
      </c>
      <c r="M469" t="s">
        <v>1243</v>
      </c>
      <c r="N469" t="s">
        <v>159</v>
      </c>
      <c r="O469" t="s">
        <v>1243</v>
      </c>
      <c r="P469"/>
      <c r="Q469" t="s">
        <v>160</v>
      </c>
      <c r="R469">
        <v>1</v>
      </c>
      <c r="S469" t="s">
        <v>1943</v>
      </c>
      <c r="T469"/>
      <c r="U469"/>
      <c r="V469" t="s">
        <v>1948</v>
      </c>
      <c r="W469" t="s">
        <v>1949</v>
      </c>
      <c r="X469" t="s">
        <v>1950</v>
      </c>
      <c r="Y469"/>
      <c r="Z469"/>
      <c r="AA469" t="s">
        <v>1951</v>
      </c>
      <c r="AB469" t="s">
        <v>1952</v>
      </c>
      <c r="AC469" t="s">
        <v>225</v>
      </c>
      <c r="AD469" t="s">
        <v>1953</v>
      </c>
      <c r="AE469" t="s">
        <v>42</v>
      </c>
      <c r="AF469" t="s">
        <v>163</v>
      </c>
      <c r="AG469" t="s">
        <v>1135</v>
      </c>
      <c r="AH469" t="s">
        <v>172</v>
      </c>
      <c r="AI469" t="s">
        <v>166</v>
      </c>
      <c r="AJ469" s="62">
        <v>45139</v>
      </c>
      <c r="AK469" s="62"/>
      <c r="AL469" t="s">
        <v>167</v>
      </c>
      <c r="AM469" t="s">
        <v>1945</v>
      </c>
    </row>
    <row r="470" spans="1:39" x14ac:dyDescent="0.3">
      <c r="A470" s="1" t="str">
        <f>CONCATENATE(Opintojaksot[[#This Row],[Opintojaksokoodi]],Opintojaksot[[#This Row],[Kuvausten kieli]])</f>
        <v>PROV-801suomi</v>
      </c>
      <c r="B470">
        <v>1</v>
      </c>
      <c r="C470">
        <v>1</v>
      </c>
      <c r="D470">
        <v>1</v>
      </c>
      <c r="E470" t="s">
        <v>154</v>
      </c>
      <c r="F470" t="s">
        <v>1954</v>
      </c>
      <c r="G470" t="s">
        <v>1955</v>
      </c>
      <c r="H470" t="s">
        <v>1956</v>
      </c>
      <c r="I470"/>
      <c r="J470" t="s">
        <v>266</v>
      </c>
      <c r="K470" t="s">
        <v>266</v>
      </c>
      <c r="L470" t="s">
        <v>266</v>
      </c>
      <c r="M470" t="s">
        <v>1243</v>
      </c>
      <c r="N470" t="s">
        <v>159</v>
      </c>
      <c r="O470" t="s">
        <v>1243</v>
      </c>
      <c r="P470"/>
      <c r="Q470" t="s">
        <v>160</v>
      </c>
      <c r="R470">
        <v>1</v>
      </c>
      <c r="S470" t="s">
        <v>1957</v>
      </c>
      <c r="T470"/>
      <c r="U470"/>
      <c r="V470"/>
      <c r="W470" t="s">
        <v>1958</v>
      </c>
      <c r="X470" t="s">
        <v>1959</v>
      </c>
      <c r="Y470"/>
      <c r="Z470"/>
      <c r="AA470" t="s">
        <v>1960</v>
      </c>
      <c r="AB470" t="s">
        <v>1961</v>
      </c>
      <c r="AC470" t="s">
        <v>225</v>
      </c>
      <c r="AD470" t="s">
        <v>1962</v>
      </c>
      <c r="AE470" t="s">
        <v>26</v>
      </c>
      <c r="AF470" t="s">
        <v>163</v>
      </c>
      <c r="AG470" t="s">
        <v>1135</v>
      </c>
      <c r="AH470" t="s">
        <v>165</v>
      </c>
      <c r="AI470" t="s">
        <v>166</v>
      </c>
      <c r="AJ470" s="62">
        <v>45139</v>
      </c>
      <c r="AK470" s="62"/>
      <c r="AL470" t="s">
        <v>167</v>
      </c>
      <c r="AM470" t="s">
        <v>1963</v>
      </c>
    </row>
    <row r="471" spans="1:39" x14ac:dyDescent="0.3">
      <c r="A471" s="1" t="str">
        <f>CONCATENATE(Opintojaksot[[#This Row],[Opintojaksokoodi]],Opintojaksot[[#This Row],[Kuvausten kieli]])</f>
        <v>PROV-801ruotsi</v>
      </c>
      <c r="B471">
        <v>1</v>
      </c>
      <c r="C471">
        <v>1</v>
      </c>
      <c r="D471">
        <v>1</v>
      </c>
      <c r="E471" t="s">
        <v>154</v>
      </c>
      <c r="F471" t="s">
        <v>1954</v>
      </c>
      <c r="G471" t="s">
        <v>1964</v>
      </c>
      <c r="H471"/>
      <c r="I471"/>
      <c r="J471" t="s">
        <v>266</v>
      </c>
      <c r="K471" t="s">
        <v>266</v>
      </c>
      <c r="L471" t="s">
        <v>266</v>
      </c>
      <c r="M471" t="s">
        <v>1243</v>
      </c>
      <c r="N471" t="s">
        <v>159</v>
      </c>
      <c r="O471" t="s">
        <v>1243</v>
      </c>
      <c r="P471"/>
      <c r="Q471" t="s">
        <v>160</v>
      </c>
      <c r="R471">
        <v>1</v>
      </c>
      <c r="S471" t="s">
        <v>1957</v>
      </c>
      <c r="T471"/>
      <c r="U471"/>
      <c r="V471"/>
      <c r="W471" t="s">
        <v>1965</v>
      </c>
      <c r="X471"/>
      <c r="Y471"/>
      <c r="Z471"/>
      <c r="AA471"/>
      <c r="AB471"/>
      <c r="AC471" t="s">
        <v>225</v>
      </c>
      <c r="AD471"/>
      <c r="AE471" t="s">
        <v>26</v>
      </c>
      <c r="AF471" t="s">
        <v>163</v>
      </c>
      <c r="AG471" t="s">
        <v>1135</v>
      </c>
      <c r="AH471" t="s">
        <v>170</v>
      </c>
      <c r="AI471" t="s">
        <v>166</v>
      </c>
      <c r="AJ471" s="62">
        <v>45139</v>
      </c>
      <c r="AK471" s="62"/>
      <c r="AL471" t="s">
        <v>167</v>
      </c>
      <c r="AM471" t="s">
        <v>1963</v>
      </c>
    </row>
    <row r="472" spans="1:39" x14ac:dyDescent="0.3">
      <c r="A472" s="1" t="str">
        <f>CONCATENATE(Opintojaksot[[#This Row],[Opintojaksokoodi]],Opintojaksot[[#This Row],[Kuvausten kieli]])</f>
        <v>PROV-801englanti</v>
      </c>
      <c r="B472">
        <v>1</v>
      </c>
      <c r="C472">
        <v>1</v>
      </c>
      <c r="D472">
        <v>1</v>
      </c>
      <c r="E472" t="s">
        <v>154</v>
      </c>
      <c r="F472" t="s">
        <v>1954</v>
      </c>
      <c r="G472" t="s">
        <v>1966</v>
      </c>
      <c r="H472"/>
      <c r="I472"/>
      <c r="J472" t="s">
        <v>266</v>
      </c>
      <c r="K472" t="s">
        <v>266</v>
      </c>
      <c r="L472" t="s">
        <v>266</v>
      </c>
      <c r="M472" t="s">
        <v>1243</v>
      </c>
      <c r="N472" t="s">
        <v>159</v>
      </c>
      <c r="O472" t="s">
        <v>1243</v>
      </c>
      <c r="P472"/>
      <c r="Q472" t="s">
        <v>160</v>
      </c>
      <c r="R472">
        <v>1</v>
      </c>
      <c r="S472" t="s">
        <v>1957</v>
      </c>
      <c r="T472"/>
      <c r="U472"/>
      <c r="V472"/>
      <c r="W472" t="s">
        <v>1967</v>
      </c>
      <c r="X472"/>
      <c r="Y472"/>
      <c r="Z472"/>
      <c r="AA472"/>
      <c r="AB472"/>
      <c r="AC472" t="s">
        <v>225</v>
      </c>
      <c r="AD472" t="s">
        <v>1968</v>
      </c>
      <c r="AE472" t="s">
        <v>26</v>
      </c>
      <c r="AF472" t="s">
        <v>163</v>
      </c>
      <c r="AG472" t="s">
        <v>1135</v>
      </c>
      <c r="AH472" t="s">
        <v>172</v>
      </c>
      <c r="AI472" t="s">
        <v>166</v>
      </c>
      <c r="AJ472" s="62">
        <v>45139</v>
      </c>
      <c r="AK472" s="62"/>
      <c r="AL472" t="s">
        <v>167</v>
      </c>
      <c r="AM472" t="s">
        <v>1963</v>
      </c>
    </row>
    <row r="473" spans="1:39" x14ac:dyDescent="0.3">
      <c r="A473" s="1" t="str">
        <f>CONCATENATE(Opintojaksot[[#This Row],[Opintojaksokoodi]],Opintojaksot[[#This Row],[Kuvausten kieli]])</f>
        <v>PROV-802suomi</v>
      </c>
      <c r="B473">
        <v>1</v>
      </c>
      <c r="C473">
        <v>1</v>
      </c>
      <c r="D473">
        <v>1</v>
      </c>
      <c r="E473" t="s">
        <v>154</v>
      </c>
      <c r="F473" t="s">
        <v>1969</v>
      </c>
      <c r="G473" t="s">
        <v>1970</v>
      </c>
      <c r="H473" t="s">
        <v>1971</v>
      </c>
      <c r="I473"/>
      <c r="J473" t="s">
        <v>287</v>
      </c>
      <c r="K473" t="s">
        <v>287</v>
      </c>
      <c r="L473" t="s">
        <v>287</v>
      </c>
      <c r="M473" t="s">
        <v>1243</v>
      </c>
      <c r="N473" t="s">
        <v>159</v>
      </c>
      <c r="O473" t="s">
        <v>1243</v>
      </c>
      <c r="P473"/>
      <c r="Q473" t="s">
        <v>160</v>
      </c>
      <c r="R473">
        <v>1</v>
      </c>
      <c r="S473" t="s">
        <v>1972</v>
      </c>
      <c r="T473"/>
      <c r="U473"/>
      <c r="V473"/>
      <c r="W473" t="s">
        <v>1973</v>
      </c>
      <c r="X473" t="s">
        <v>1974</v>
      </c>
      <c r="Y473"/>
      <c r="Z473"/>
      <c r="AA473" t="s">
        <v>1975</v>
      </c>
      <c r="AB473" t="s">
        <v>1976</v>
      </c>
      <c r="AC473" t="s">
        <v>225</v>
      </c>
      <c r="AD473" t="s">
        <v>1977</v>
      </c>
      <c r="AE473" t="s">
        <v>38</v>
      </c>
      <c r="AF473" t="s">
        <v>163</v>
      </c>
      <c r="AG473" t="s">
        <v>1135</v>
      </c>
      <c r="AH473" t="s">
        <v>165</v>
      </c>
      <c r="AI473" t="s">
        <v>166</v>
      </c>
      <c r="AJ473" s="62">
        <v>45139</v>
      </c>
      <c r="AK473" s="62"/>
      <c r="AL473" t="s">
        <v>167</v>
      </c>
      <c r="AM473" t="s">
        <v>1978</v>
      </c>
    </row>
    <row r="474" spans="1:39" x14ac:dyDescent="0.3">
      <c r="A474" s="1" t="str">
        <f>CONCATENATE(Opintojaksot[[#This Row],[Opintojaksokoodi]],Opintojaksot[[#This Row],[Kuvausten kieli]])</f>
        <v>PROV-802ruotsi</v>
      </c>
      <c r="B474">
        <v>1</v>
      </c>
      <c r="C474">
        <v>1</v>
      </c>
      <c r="D474">
        <v>1</v>
      </c>
      <c r="E474" t="s">
        <v>154</v>
      </c>
      <c r="F474" t="s">
        <v>1969</v>
      </c>
      <c r="G474" t="s">
        <v>1979</v>
      </c>
      <c r="H474"/>
      <c r="I474"/>
      <c r="J474" t="s">
        <v>287</v>
      </c>
      <c r="K474" t="s">
        <v>287</v>
      </c>
      <c r="L474" t="s">
        <v>287</v>
      </c>
      <c r="M474" t="s">
        <v>1243</v>
      </c>
      <c r="N474" t="s">
        <v>159</v>
      </c>
      <c r="O474" t="s">
        <v>1243</v>
      </c>
      <c r="P474"/>
      <c r="Q474" t="s">
        <v>160</v>
      </c>
      <c r="R474">
        <v>1</v>
      </c>
      <c r="S474" t="s">
        <v>1972</v>
      </c>
      <c r="T474"/>
      <c r="U474"/>
      <c r="V474"/>
      <c r="W474" t="s">
        <v>1980</v>
      </c>
      <c r="X474"/>
      <c r="Y474"/>
      <c r="Z474"/>
      <c r="AA474"/>
      <c r="AB474"/>
      <c r="AC474" t="s">
        <v>225</v>
      </c>
      <c r="AD474"/>
      <c r="AE474" t="s">
        <v>38</v>
      </c>
      <c r="AF474" t="s">
        <v>163</v>
      </c>
      <c r="AG474" t="s">
        <v>1135</v>
      </c>
      <c r="AH474" t="s">
        <v>170</v>
      </c>
      <c r="AI474" t="s">
        <v>166</v>
      </c>
      <c r="AJ474" s="62">
        <v>45139</v>
      </c>
      <c r="AK474" s="62"/>
      <c r="AL474" t="s">
        <v>167</v>
      </c>
      <c r="AM474" t="s">
        <v>1978</v>
      </c>
    </row>
    <row r="475" spans="1:39" x14ac:dyDescent="0.3">
      <c r="A475" s="1" t="str">
        <f>CONCATENATE(Opintojaksot[[#This Row],[Opintojaksokoodi]],Opintojaksot[[#This Row],[Kuvausten kieli]])</f>
        <v>PROV-802englanti</v>
      </c>
      <c r="B475">
        <v>1</v>
      </c>
      <c r="C475">
        <v>1</v>
      </c>
      <c r="D475">
        <v>1</v>
      </c>
      <c r="E475" t="s">
        <v>154</v>
      </c>
      <c r="F475" t="s">
        <v>1969</v>
      </c>
      <c r="G475" t="s">
        <v>1981</v>
      </c>
      <c r="H475"/>
      <c r="I475"/>
      <c r="J475" t="s">
        <v>287</v>
      </c>
      <c r="K475" t="s">
        <v>287</v>
      </c>
      <c r="L475" t="s">
        <v>287</v>
      </c>
      <c r="M475" t="s">
        <v>1243</v>
      </c>
      <c r="N475" t="s">
        <v>159</v>
      </c>
      <c r="O475" t="s">
        <v>1243</v>
      </c>
      <c r="P475"/>
      <c r="Q475" t="s">
        <v>160</v>
      </c>
      <c r="R475">
        <v>1</v>
      </c>
      <c r="S475" t="s">
        <v>1972</v>
      </c>
      <c r="T475"/>
      <c r="U475"/>
      <c r="V475"/>
      <c r="W475" t="s">
        <v>1982</v>
      </c>
      <c r="X475"/>
      <c r="Y475"/>
      <c r="Z475"/>
      <c r="AA475"/>
      <c r="AB475"/>
      <c r="AC475" t="s">
        <v>225</v>
      </c>
      <c r="AD475"/>
      <c r="AE475" t="s">
        <v>38</v>
      </c>
      <c r="AF475" t="s">
        <v>163</v>
      </c>
      <c r="AG475" t="s">
        <v>1135</v>
      </c>
      <c r="AH475" t="s">
        <v>172</v>
      </c>
      <c r="AI475" t="s">
        <v>166</v>
      </c>
      <c r="AJ475" s="62">
        <v>45139</v>
      </c>
      <c r="AK475" s="62"/>
      <c r="AL475" t="s">
        <v>167</v>
      </c>
      <c r="AM475" t="s">
        <v>1978</v>
      </c>
    </row>
    <row r="476" spans="1:39" x14ac:dyDescent="0.3">
      <c r="A476" s="1" t="str">
        <f>CONCATENATE(Opintojaksot[[#This Row],[Opintojaksokoodi]],Opintojaksot[[#This Row],[Kuvausten kieli]])</f>
        <v>PROV-803suomi</v>
      </c>
      <c r="B476">
        <v>1</v>
      </c>
      <c r="C476">
        <v>1</v>
      </c>
      <c r="D476">
        <v>1</v>
      </c>
      <c r="E476" t="s">
        <v>154</v>
      </c>
      <c r="F476" t="s">
        <v>1983</v>
      </c>
      <c r="G476" t="s">
        <v>1984</v>
      </c>
      <c r="H476" t="s">
        <v>1985</v>
      </c>
      <c r="I476"/>
      <c r="J476" t="s">
        <v>266</v>
      </c>
      <c r="K476" t="s">
        <v>266</v>
      </c>
      <c r="L476" t="s">
        <v>266</v>
      </c>
      <c r="M476" t="s">
        <v>1243</v>
      </c>
      <c r="N476" t="s">
        <v>159</v>
      </c>
      <c r="O476" t="s">
        <v>1243</v>
      </c>
      <c r="P476"/>
      <c r="Q476" t="s">
        <v>160</v>
      </c>
      <c r="R476">
        <v>1</v>
      </c>
      <c r="S476" t="s">
        <v>1986</v>
      </c>
      <c r="T476"/>
      <c r="U476"/>
      <c r="V476"/>
      <c r="W476" t="s">
        <v>1987</v>
      </c>
      <c r="X476" t="s">
        <v>1988</v>
      </c>
      <c r="Y476"/>
      <c r="Z476"/>
      <c r="AA476" t="s">
        <v>1989</v>
      </c>
      <c r="AB476" t="s">
        <v>1990</v>
      </c>
      <c r="AC476" t="s">
        <v>225</v>
      </c>
      <c r="AD476" t="s">
        <v>1991</v>
      </c>
      <c r="AE476" t="s">
        <v>38</v>
      </c>
      <c r="AF476" t="s">
        <v>163</v>
      </c>
      <c r="AG476" t="s">
        <v>1135</v>
      </c>
      <c r="AH476" t="s">
        <v>165</v>
      </c>
      <c r="AI476" t="s">
        <v>166</v>
      </c>
      <c r="AJ476" s="62">
        <v>45139</v>
      </c>
      <c r="AK476" s="62"/>
      <c r="AL476" t="s">
        <v>167</v>
      </c>
      <c r="AM476" t="s">
        <v>1992</v>
      </c>
    </row>
    <row r="477" spans="1:39" x14ac:dyDescent="0.3">
      <c r="A477" s="1" t="str">
        <f>CONCATENATE(Opintojaksot[[#This Row],[Opintojaksokoodi]],Opintojaksot[[#This Row],[Kuvausten kieli]])</f>
        <v>PROV-803ruotsi</v>
      </c>
      <c r="B477">
        <v>1</v>
      </c>
      <c r="C477">
        <v>1</v>
      </c>
      <c r="D477">
        <v>1</v>
      </c>
      <c r="E477" t="s">
        <v>154</v>
      </c>
      <c r="F477" t="s">
        <v>1983</v>
      </c>
      <c r="G477" t="s">
        <v>1993</v>
      </c>
      <c r="H477"/>
      <c r="I477"/>
      <c r="J477" t="s">
        <v>266</v>
      </c>
      <c r="K477" t="s">
        <v>266</v>
      </c>
      <c r="L477" t="s">
        <v>266</v>
      </c>
      <c r="M477" t="s">
        <v>1243</v>
      </c>
      <c r="N477" t="s">
        <v>159</v>
      </c>
      <c r="O477" t="s">
        <v>1243</v>
      </c>
      <c r="P477"/>
      <c r="Q477" t="s">
        <v>160</v>
      </c>
      <c r="R477">
        <v>1</v>
      </c>
      <c r="S477" t="s">
        <v>1986</v>
      </c>
      <c r="T477"/>
      <c r="U477"/>
      <c r="V477"/>
      <c r="W477" t="s">
        <v>1994</v>
      </c>
      <c r="X477"/>
      <c r="Y477"/>
      <c r="Z477"/>
      <c r="AA477"/>
      <c r="AB477"/>
      <c r="AC477" t="s">
        <v>225</v>
      </c>
      <c r="AD477"/>
      <c r="AE477" t="s">
        <v>38</v>
      </c>
      <c r="AF477" t="s">
        <v>163</v>
      </c>
      <c r="AG477" t="s">
        <v>1135</v>
      </c>
      <c r="AH477" t="s">
        <v>170</v>
      </c>
      <c r="AI477" t="s">
        <v>166</v>
      </c>
      <c r="AJ477" s="62">
        <v>45139</v>
      </c>
      <c r="AK477" s="62"/>
      <c r="AL477" t="s">
        <v>167</v>
      </c>
      <c r="AM477" t="s">
        <v>1992</v>
      </c>
    </row>
    <row r="478" spans="1:39" x14ac:dyDescent="0.3">
      <c r="A478" s="1" t="str">
        <f>CONCATENATE(Opintojaksot[[#This Row],[Opintojaksokoodi]],Opintojaksot[[#This Row],[Kuvausten kieli]])</f>
        <v>PROV-803englanti</v>
      </c>
      <c r="B478">
        <v>1</v>
      </c>
      <c r="C478">
        <v>1</v>
      </c>
      <c r="D478">
        <v>1</v>
      </c>
      <c r="E478" t="s">
        <v>154</v>
      </c>
      <c r="F478" t="s">
        <v>1983</v>
      </c>
      <c r="G478" t="s">
        <v>1995</v>
      </c>
      <c r="H478"/>
      <c r="I478"/>
      <c r="J478" t="s">
        <v>266</v>
      </c>
      <c r="K478" t="s">
        <v>266</v>
      </c>
      <c r="L478" t="s">
        <v>266</v>
      </c>
      <c r="M478" t="s">
        <v>1243</v>
      </c>
      <c r="N478" t="s">
        <v>159</v>
      </c>
      <c r="O478" t="s">
        <v>1243</v>
      </c>
      <c r="P478"/>
      <c r="Q478" t="s">
        <v>160</v>
      </c>
      <c r="R478">
        <v>1</v>
      </c>
      <c r="S478" t="s">
        <v>1986</v>
      </c>
      <c r="T478"/>
      <c r="U478"/>
      <c r="V478"/>
      <c r="W478" t="s">
        <v>1996</v>
      </c>
      <c r="X478"/>
      <c r="Y478"/>
      <c r="Z478"/>
      <c r="AA478"/>
      <c r="AB478"/>
      <c r="AC478" t="s">
        <v>225</v>
      </c>
      <c r="AD478"/>
      <c r="AE478" t="s">
        <v>38</v>
      </c>
      <c r="AF478" t="s">
        <v>163</v>
      </c>
      <c r="AG478" t="s">
        <v>1135</v>
      </c>
      <c r="AH478" t="s">
        <v>172</v>
      </c>
      <c r="AI478" t="s">
        <v>166</v>
      </c>
      <c r="AJ478" s="62">
        <v>45139</v>
      </c>
      <c r="AK478" s="62"/>
      <c r="AL478" t="s">
        <v>167</v>
      </c>
      <c r="AM478" t="s">
        <v>1992</v>
      </c>
    </row>
    <row r="479" spans="1:39" x14ac:dyDescent="0.3">
      <c r="A479" s="1" t="str">
        <f>CONCATENATE(Opintojaksot[[#This Row],[Opintojaksokoodi]],Opintojaksot[[#This Row],[Kuvausten kieli]])</f>
        <v>PROV-804suomi</v>
      </c>
      <c r="B479">
        <v>1</v>
      </c>
      <c r="C479">
        <v>1</v>
      </c>
      <c r="D479">
        <v>1</v>
      </c>
      <c r="E479" t="s">
        <v>154</v>
      </c>
      <c r="F479" t="s">
        <v>1997</v>
      </c>
      <c r="G479" t="s">
        <v>1998</v>
      </c>
      <c r="H479" t="s">
        <v>1999</v>
      </c>
      <c r="I479"/>
      <c r="J479" t="s">
        <v>220</v>
      </c>
      <c r="K479" t="s">
        <v>287</v>
      </c>
      <c r="L479" t="s">
        <v>1175</v>
      </c>
      <c r="M479" t="s">
        <v>1243</v>
      </c>
      <c r="N479" t="s">
        <v>159</v>
      </c>
      <c r="O479" t="s">
        <v>1243</v>
      </c>
      <c r="P479"/>
      <c r="Q479" t="s">
        <v>160</v>
      </c>
      <c r="R479">
        <v>1</v>
      </c>
      <c r="S479" t="s">
        <v>2000</v>
      </c>
      <c r="T479"/>
      <c r="U479"/>
      <c r="V479"/>
      <c r="W479" t="s">
        <v>2001</v>
      </c>
      <c r="X479" t="s">
        <v>2002</v>
      </c>
      <c r="Y479"/>
      <c r="Z479"/>
      <c r="AA479" t="s">
        <v>2003</v>
      </c>
      <c r="AB479" t="s">
        <v>2004</v>
      </c>
      <c r="AC479" t="s">
        <v>225</v>
      </c>
      <c r="AD479" t="s">
        <v>2005</v>
      </c>
      <c r="AE479" t="s">
        <v>26</v>
      </c>
      <c r="AF479" t="s">
        <v>194</v>
      </c>
      <c r="AG479" t="s">
        <v>1135</v>
      </c>
      <c r="AH479" t="s">
        <v>165</v>
      </c>
      <c r="AI479" t="s">
        <v>166</v>
      </c>
      <c r="AJ479" s="62">
        <v>45139</v>
      </c>
      <c r="AK479" s="62"/>
      <c r="AL479" t="s">
        <v>167</v>
      </c>
      <c r="AM479" t="s">
        <v>2006</v>
      </c>
    </row>
    <row r="480" spans="1:39" x14ac:dyDescent="0.3">
      <c r="A480" s="1" t="str">
        <f>CONCATENATE(Opintojaksot[[#This Row],[Opintojaksokoodi]],Opintojaksot[[#This Row],[Kuvausten kieli]])</f>
        <v>PROV-804ruotsi</v>
      </c>
      <c r="B480">
        <v>1</v>
      </c>
      <c r="C480">
        <v>1</v>
      </c>
      <c r="D480">
        <v>1</v>
      </c>
      <c r="E480" t="s">
        <v>154</v>
      </c>
      <c r="F480" t="s">
        <v>1997</v>
      </c>
      <c r="G480" t="s">
        <v>2007</v>
      </c>
      <c r="H480"/>
      <c r="I480"/>
      <c r="J480" t="s">
        <v>220</v>
      </c>
      <c r="K480" t="s">
        <v>287</v>
      </c>
      <c r="L480" t="s">
        <v>1175</v>
      </c>
      <c r="M480" t="s">
        <v>1243</v>
      </c>
      <c r="N480" t="s">
        <v>159</v>
      </c>
      <c r="O480" t="s">
        <v>1243</v>
      </c>
      <c r="P480"/>
      <c r="Q480" t="s">
        <v>160</v>
      </c>
      <c r="R480">
        <v>1</v>
      </c>
      <c r="S480" t="s">
        <v>2000</v>
      </c>
      <c r="T480"/>
      <c r="U480"/>
      <c r="V480"/>
      <c r="W480" t="s">
        <v>2008</v>
      </c>
      <c r="X480"/>
      <c r="Y480"/>
      <c r="Z480"/>
      <c r="AA480"/>
      <c r="AB480"/>
      <c r="AC480" t="s">
        <v>225</v>
      </c>
      <c r="AD480"/>
      <c r="AE480" t="s">
        <v>26</v>
      </c>
      <c r="AF480" t="s">
        <v>194</v>
      </c>
      <c r="AG480" t="s">
        <v>1135</v>
      </c>
      <c r="AH480" t="s">
        <v>170</v>
      </c>
      <c r="AI480" t="s">
        <v>166</v>
      </c>
      <c r="AJ480" s="62">
        <v>45139</v>
      </c>
      <c r="AK480" s="62"/>
      <c r="AL480" t="s">
        <v>167</v>
      </c>
      <c r="AM480" t="s">
        <v>2006</v>
      </c>
    </row>
    <row r="481" spans="1:39" x14ac:dyDescent="0.3">
      <c r="A481" s="1" t="str">
        <f>CONCATENATE(Opintojaksot[[#This Row],[Opintojaksokoodi]],Opintojaksot[[#This Row],[Kuvausten kieli]])</f>
        <v>PROV-804englanti</v>
      </c>
      <c r="B481">
        <v>1</v>
      </c>
      <c r="C481">
        <v>1</v>
      </c>
      <c r="D481">
        <v>1</v>
      </c>
      <c r="E481" t="s">
        <v>154</v>
      </c>
      <c r="F481" t="s">
        <v>1997</v>
      </c>
      <c r="G481" t="s">
        <v>2009</v>
      </c>
      <c r="H481" t="s">
        <v>2010</v>
      </c>
      <c r="I481"/>
      <c r="J481" t="s">
        <v>220</v>
      </c>
      <c r="K481" t="s">
        <v>287</v>
      </c>
      <c r="L481" t="s">
        <v>1175</v>
      </c>
      <c r="M481" t="s">
        <v>1243</v>
      </c>
      <c r="N481" t="s">
        <v>159</v>
      </c>
      <c r="O481" t="s">
        <v>1243</v>
      </c>
      <c r="P481"/>
      <c r="Q481" t="s">
        <v>160</v>
      </c>
      <c r="R481">
        <v>1</v>
      </c>
      <c r="S481" t="s">
        <v>2000</v>
      </c>
      <c r="T481"/>
      <c r="U481"/>
      <c r="V481"/>
      <c r="W481" t="s">
        <v>2011</v>
      </c>
      <c r="X481" t="s">
        <v>1179</v>
      </c>
      <c r="Y481"/>
      <c r="Z481"/>
      <c r="AA481" t="s">
        <v>2012</v>
      </c>
      <c r="AB481" t="s">
        <v>2013</v>
      </c>
      <c r="AC481" t="s">
        <v>225</v>
      </c>
      <c r="AD481" t="s">
        <v>2014</v>
      </c>
      <c r="AE481" t="s">
        <v>26</v>
      </c>
      <c r="AF481" t="s">
        <v>194</v>
      </c>
      <c r="AG481" t="s">
        <v>1135</v>
      </c>
      <c r="AH481" t="s">
        <v>172</v>
      </c>
      <c r="AI481" t="s">
        <v>166</v>
      </c>
      <c r="AJ481" s="62">
        <v>45139</v>
      </c>
      <c r="AK481" s="62"/>
      <c r="AL481" t="s">
        <v>167</v>
      </c>
      <c r="AM481" t="s">
        <v>2006</v>
      </c>
    </row>
    <row r="482" spans="1:39" x14ac:dyDescent="0.3">
      <c r="A482" s="1" t="str">
        <f>CONCATENATE(Opintojaksot[[#This Row],[Opintojaksokoodi]],Opintojaksot[[#This Row],[Kuvausten kieli]])</f>
        <v>PROV-805suomi</v>
      </c>
      <c r="B482">
        <v>1</v>
      </c>
      <c r="C482">
        <v>1</v>
      </c>
      <c r="D482">
        <v>1</v>
      </c>
      <c r="E482" t="s">
        <v>154</v>
      </c>
      <c r="F482" t="s">
        <v>2015</v>
      </c>
      <c r="G482" t="s">
        <v>2016</v>
      </c>
      <c r="H482" t="s">
        <v>2017</v>
      </c>
      <c r="I482"/>
      <c r="J482" t="s">
        <v>266</v>
      </c>
      <c r="K482" t="s">
        <v>266</v>
      </c>
      <c r="L482" t="s">
        <v>266</v>
      </c>
      <c r="M482" t="s">
        <v>1243</v>
      </c>
      <c r="N482" t="s">
        <v>159</v>
      </c>
      <c r="O482" t="s">
        <v>1243</v>
      </c>
      <c r="P482"/>
      <c r="Q482" t="s">
        <v>160</v>
      </c>
      <c r="R482">
        <v>1</v>
      </c>
      <c r="S482" t="s">
        <v>669</v>
      </c>
      <c r="T482"/>
      <c r="U482"/>
      <c r="V482"/>
      <c r="W482" t="s">
        <v>2018</v>
      </c>
      <c r="X482" t="s">
        <v>2019</v>
      </c>
      <c r="Y482"/>
      <c r="Z482"/>
      <c r="AA482" t="s">
        <v>2020</v>
      </c>
      <c r="AB482" t="s">
        <v>2021</v>
      </c>
      <c r="AC482" t="s">
        <v>225</v>
      </c>
      <c r="AD482" t="s">
        <v>2022</v>
      </c>
      <c r="AE482" t="s">
        <v>26</v>
      </c>
      <c r="AF482" t="s">
        <v>163</v>
      </c>
      <c r="AG482" t="s">
        <v>1135</v>
      </c>
      <c r="AH482" t="s">
        <v>165</v>
      </c>
      <c r="AI482" t="s">
        <v>166</v>
      </c>
      <c r="AJ482" s="62">
        <v>45139</v>
      </c>
      <c r="AK482" s="62"/>
      <c r="AL482" t="s">
        <v>167</v>
      </c>
      <c r="AM482" t="s">
        <v>2023</v>
      </c>
    </row>
    <row r="483" spans="1:39" x14ac:dyDescent="0.3">
      <c r="A483" s="1" t="str">
        <f>CONCATENATE(Opintojaksot[[#This Row],[Opintojaksokoodi]],Opintojaksot[[#This Row],[Kuvausten kieli]])</f>
        <v>PROV-805ruotsi</v>
      </c>
      <c r="B483">
        <v>1</v>
      </c>
      <c r="C483">
        <v>1</v>
      </c>
      <c r="D483">
        <v>1</v>
      </c>
      <c r="E483" t="s">
        <v>154</v>
      </c>
      <c r="F483" t="s">
        <v>2015</v>
      </c>
      <c r="G483" t="s">
        <v>2024</v>
      </c>
      <c r="H483"/>
      <c r="I483"/>
      <c r="J483" t="s">
        <v>266</v>
      </c>
      <c r="K483" t="s">
        <v>266</v>
      </c>
      <c r="L483" t="s">
        <v>266</v>
      </c>
      <c r="M483" t="s">
        <v>1243</v>
      </c>
      <c r="N483" t="s">
        <v>159</v>
      </c>
      <c r="O483" t="s">
        <v>1243</v>
      </c>
      <c r="P483"/>
      <c r="Q483" t="s">
        <v>160</v>
      </c>
      <c r="R483">
        <v>1</v>
      </c>
      <c r="S483" t="s">
        <v>669</v>
      </c>
      <c r="T483"/>
      <c r="U483"/>
      <c r="V483"/>
      <c r="W483" t="s">
        <v>2025</v>
      </c>
      <c r="X483"/>
      <c r="Y483"/>
      <c r="Z483"/>
      <c r="AA483"/>
      <c r="AB483"/>
      <c r="AC483" t="s">
        <v>225</v>
      </c>
      <c r="AD483"/>
      <c r="AE483" t="s">
        <v>26</v>
      </c>
      <c r="AF483" t="s">
        <v>163</v>
      </c>
      <c r="AG483" t="s">
        <v>1135</v>
      </c>
      <c r="AH483" t="s">
        <v>170</v>
      </c>
      <c r="AI483" t="s">
        <v>166</v>
      </c>
      <c r="AJ483" s="62">
        <v>45139</v>
      </c>
      <c r="AK483" s="62"/>
      <c r="AL483" t="s">
        <v>167</v>
      </c>
      <c r="AM483" t="s">
        <v>2023</v>
      </c>
    </row>
    <row r="484" spans="1:39" x14ac:dyDescent="0.3">
      <c r="A484" s="1" t="str">
        <f>CONCATENATE(Opintojaksot[[#This Row],[Opintojaksokoodi]],Opintojaksot[[#This Row],[Kuvausten kieli]])</f>
        <v>PROV-805englanti</v>
      </c>
      <c r="B484">
        <v>1</v>
      </c>
      <c r="C484">
        <v>1</v>
      </c>
      <c r="D484">
        <v>1</v>
      </c>
      <c r="E484" t="s">
        <v>154</v>
      </c>
      <c r="F484" t="s">
        <v>2015</v>
      </c>
      <c r="G484" t="s">
        <v>2026</v>
      </c>
      <c r="H484"/>
      <c r="I484"/>
      <c r="J484" t="s">
        <v>266</v>
      </c>
      <c r="K484" t="s">
        <v>266</v>
      </c>
      <c r="L484" t="s">
        <v>266</v>
      </c>
      <c r="M484" t="s">
        <v>1243</v>
      </c>
      <c r="N484" t="s">
        <v>159</v>
      </c>
      <c r="O484" t="s">
        <v>1243</v>
      </c>
      <c r="P484"/>
      <c r="Q484" t="s">
        <v>160</v>
      </c>
      <c r="R484">
        <v>1</v>
      </c>
      <c r="S484" t="s">
        <v>669</v>
      </c>
      <c r="T484"/>
      <c r="U484"/>
      <c r="V484"/>
      <c r="W484" t="s">
        <v>2027</v>
      </c>
      <c r="X484"/>
      <c r="Y484"/>
      <c r="Z484"/>
      <c r="AA484"/>
      <c r="AB484"/>
      <c r="AC484" t="s">
        <v>225</v>
      </c>
      <c r="AD484"/>
      <c r="AE484" t="s">
        <v>26</v>
      </c>
      <c r="AF484" t="s">
        <v>163</v>
      </c>
      <c r="AG484" t="s">
        <v>1135</v>
      </c>
      <c r="AH484" t="s">
        <v>172</v>
      </c>
      <c r="AI484" t="s">
        <v>166</v>
      </c>
      <c r="AJ484" s="62">
        <v>45139</v>
      </c>
      <c r="AK484" s="62"/>
      <c r="AL484" t="s">
        <v>167</v>
      </c>
      <c r="AM484" t="s">
        <v>2023</v>
      </c>
    </row>
    <row r="485" spans="1:39" x14ac:dyDescent="0.3">
      <c r="A485" s="1" t="str">
        <f>CONCATENATE(Opintojaksot[[#This Row],[Opintojaksokoodi]],Opintojaksot[[#This Row],[Kuvausten kieli]])</f>
        <v>PROV-806suomi</v>
      </c>
      <c r="B485">
        <v>1</v>
      </c>
      <c r="C485">
        <v>1</v>
      </c>
      <c r="D485">
        <v>1</v>
      </c>
      <c r="E485" t="s">
        <v>154</v>
      </c>
      <c r="F485" t="s">
        <v>2028</v>
      </c>
      <c r="G485" t="s">
        <v>2029</v>
      </c>
      <c r="H485" t="s">
        <v>2030</v>
      </c>
      <c r="I485"/>
      <c r="J485" t="s">
        <v>220</v>
      </c>
      <c r="K485" t="s">
        <v>266</v>
      </c>
      <c r="L485" t="s">
        <v>402</v>
      </c>
      <c r="M485" t="s">
        <v>1243</v>
      </c>
      <c r="N485" t="s">
        <v>159</v>
      </c>
      <c r="O485" t="s">
        <v>1243</v>
      </c>
      <c r="P485"/>
      <c r="Q485" t="s">
        <v>160</v>
      </c>
      <c r="R485">
        <v>1</v>
      </c>
      <c r="S485" t="s">
        <v>2031</v>
      </c>
      <c r="T485"/>
      <c r="U485"/>
      <c r="V485"/>
      <c r="W485" t="s">
        <v>2032</v>
      </c>
      <c r="X485" t="s">
        <v>2033</v>
      </c>
      <c r="Y485"/>
      <c r="Z485"/>
      <c r="AA485" t="s">
        <v>2034</v>
      </c>
      <c r="AB485" t="s">
        <v>2035</v>
      </c>
      <c r="AC485" t="s">
        <v>162</v>
      </c>
      <c r="AD485" t="s">
        <v>2036</v>
      </c>
      <c r="AE485" t="s">
        <v>26</v>
      </c>
      <c r="AF485" t="s">
        <v>163</v>
      </c>
      <c r="AG485" t="s">
        <v>1135</v>
      </c>
      <c r="AH485" t="s">
        <v>165</v>
      </c>
      <c r="AI485" t="s">
        <v>166</v>
      </c>
      <c r="AJ485" s="62">
        <v>45139</v>
      </c>
      <c r="AK485" s="62"/>
      <c r="AL485" t="s">
        <v>167</v>
      </c>
      <c r="AM485" t="s">
        <v>2037</v>
      </c>
    </row>
    <row r="486" spans="1:39" x14ac:dyDescent="0.3">
      <c r="A486" s="1" t="str">
        <f>CONCATENATE(Opintojaksot[[#This Row],[Opintojaksokoodi]],Opintojaksot[[#This Row],[Kuvausten kieli]])</f>
        <v>PROV-806ruotsi</v>
      </c>
      <c r="B486">
        <v>1</v>
      </c>
      <c r="C486">
        <v>1</v>
      </c>
      <c r="D486">
        <v>1</v>
      </c>
      <c r="E486" t="s">
        <v>154</v>
      </c>
      <c r="F486" t="s">
        <v>2028</v>
      </c>
      <c r="G486" t="s">
        <v>2038</v>
      </c>
      <c r="H486"/>
      <c r="I486"/>
      <c r="J486" t="s">
        <v>220</v>
      </c>
      <c r="K486" t="s">
        <v>266</v>
      </c>
      <c r="L486" t="s">
        <v>402</v>
      </c>
      <c r="M486" t="s">
        <v>1243</v>
      </c>
      <c r="N486" t="s">
        <v>159</v>
      </c>
      <c r="O486" t="s">
        <v>1243</v>
      </c>
      <c r="P486"/>
      <c r="Q486" t="s">
        <v>160</v>
      </c>
      <c r="R486">
        <v>1</v>
      </c>
      <c r="S486" t="s">
        <v>2031</v>
      </c>
      <c r="T486"/>
      <c r="U486"/>
      <c r="V486"/>
      <c r="W486" t="s">
        <v>2039</v>
      </c>
      <c r="X486"/>
      <c r="Y486"/>
      <c r="Z486"/>
      <c r="AA486"/>
      <c r="AB486"/>
      <c r="AC486" t="s">
        <v>162</v>
      </c>
      <c r="AD486"/>
      <c r="AE486" t="s">
        <v>26</v>
      </c>
      <c r="AF486" t="s">
        <v>163</v>
      </c>
      <c r="AG486" t="s">
        <v>1135</v>
      </c>
      <c r="AH486" t="s">
        <v>170</v>
      </c>
      <c r="AI486" t="s">
        <v>166</v>
      </c>
      <c r="AJ486" s="62">
        <v>45139</v>
      </c>
      <c r="AK486" s="62"/>
      <c r="AL486" t="s">
        <v>167</v>
      </c>
      <c r="AM486" t="s">
        <v>2037</v>
      </c>
    </row>
    <row r="487" spans="1:39" x14ac:dyDescent="0.3">
      <c r="A487" s="1" t="str">
        <f>CONCATENATE(Opintojaksot[[#This Row],[Opintojaksokoodi]],Opintojaksot[[#This Row],[Kuvausten kieli]])</f>
        <v>PROV-806englanti</v>
      </c>
      <c r="B487">
        <v>1</v>
      </c>
      <c r="C487">
        <v>1</v>
      </c>
      <c r="D487">
        <v>1</v>
      </c>
      <c r="E487" t="s">
        <v>154</v>
      </c>
      <c r="F487" t="s">
        <v>2028</v>
      </c>
      <c r="G487" t="s">
        <v>2040</v>
      </c>
      <c r="H487" t="s">
        <v>2041</v>
      </c>
      <c r="I487"/>
      <c r="J487" t="s">
        <v>220</v>
      </c>
      <c r="K487" t="s">
        <v>266</v>
      </c>
      <c r="L487" t="s">
        <v>402</v>
      </c>
      <c r="M487" t="s">
        <v>1243</v>
      </c>
      <c r="N487" t="s">
        <v>159</v>
      </c>
      <c r="O487" t="s">
        <v>1243</v>
      </c>
      <c r="P487"/>
      <c r="Q487" t="s">
        <v>160</v>
      </c>
      <c r="R487">
        <v>1</v>
      </c>
      <c r="S487" t="s">
        <v>2031</v>
      </c>
      <c r="T487"/>
      <c r="U487"/>
      <c r="V487"/>
      <c r="W487" t="s">
        <v>2042</v>
      </c>
      <c r="X487" t="s">
        <v>1179</v>
      </c>
      <c r="Y487"/>
      <c r="Z487"/>
      <c r="AA487" t="s">
        <v>2043</v>
      </c>
      <c r="AB487" t="s">
        <v>2044</v>
      </c>
      <c r="AC487" t="s">
        <v>162</v>
      </c>
      <c r="AD487" t="s">
        <v>2045</v>
      </c>
      <c r="AE487" t="s">
        <v>26</v>
      </c>
      <c r="AF487" t="s">
        <v>163</v>
      </c>
      <c r="AG487" t="s">
        <v>1135</v>
      </c>
      <c r="AH487" t="s">
        <v>172</v>
      </c>
      <c r="AI487" t="s">
        <v>166</v>
      </c>
      <c r="AJ487" s="62">
        <v>45139</v>
      </c>
      <c r="AK487" s="62"/>
      <c r="AL487" t="s">
        <v>167</v>
      </c>
      <c r="AM487" t="s">
        <v>2037</v>
      </c>
    </row>
    <row r="488" spans="1:39" x14ac:dyDescent="0.3">
      <c r="A488" s="1" t="str">
        <f>CONCATENATE(Opintojaksot[[#This Row],[Opintojaksokoodi]],Opintojaksot[[#This Row],[Kuvausten kieli]])</f>
        <v>PROV-812suomi</v>
      </c>
      <c r="B488">
        <v>1</v>
      </c>
      <c r="C488">
        <v>1</v>
      </c>
      <c r="D488">
        <v>1</v>
      </c>
      <c r="E488" t="s">
        <v>154</v>
      </c>
      <c r="F488" t="s">
        <v>2046</v>
      </c>
      <c r="G488" t="s">
        <v>2047</v>
      </c>
      <c r="H488" t="s">
        <v>2048</v>
      </c>
      <c r="I488"/>
      <c r="J488" t="s">
        <v>266</v>
      </c>
      <c r="K488" t="s">
        <v>287</v>
      </c>
      <c r="L488" t="s">
        <v>1194</v>
      </c>
      <c r="M488" t="s">
        <v>1243</v>
      </c>
      <c r="N488" t="s">
        <v>159</v>
      </c>
      <c r="O488" t="s">
        <v>1243</v>
      </c>
      <c r="P488"/>
      <c r="Q488" t="s">
        <v>160</v>
      </c>
      <c r="R488">
        <v>1</v>
      </c>
      <c r="S488" t="s">
        <v>2049</v>
      </c>
      <c r="T488"/>
      <c r="U488"/>
      <c r="V488"/>
      <c r="W488"/>
      <c r="X488" t="s">
        <v>2050</v>
      </c>
      <c r="Y488"/>
      <c r="Z488"/>
      <c r="AA488" t="s">
        <v>2051</v>
      </c>
      <c r="AB488" t="s">
        <v>2052</v>
      </c>
      <c r="AC488" t="s">
        <v>162</v>
      </c>
      <c r="AD488" t="s">
        <v>2053</v>
      </c>
      <c r="AE488" t="s">
        <v>38</v>
      </c>
      <c r="AF488" t="s">
        <v>163</v>
      </c>
      <c r="AG488" t="s">
        <v>1135</v>
      </c>
      <c r="AH488" t="s">
        <v>165</v>
      </c>
      <c r="AI488" t="s">
        <v>166</v>
      </c>
      <c r="AJ488" s="62">
        <v>45139</v>
      </c>
      <c r="AK488" s="62"/>
      <c r="AL488" t="s">
        <v>167</v>
      </c>
      <c r="AM488" t="s">
        <v>2054</v>
      </c>
    </row>
    <row r="489" spans="1:39" x14ac:dyDescent="0.3">
      <c r="A489" s="1" t="str">
        <f>CONCATENATE(Opintojaksot[[#This Row],[Opintojaksokoodi]],Opintojaksot[[#This Row],[Kuvausten kieli]])</f>
        <v>PROV-812ruotsi</v>
      </c>
      <c r="B489">
        <v>1</v>
      </c>
      <c r="C489">
        <v>1</v>
      </c>
      <c r="D489">
        <v>1</v>
      </c>
      <c r="E489" t="s">
        <v>154</v>
      </c>
      <c r="F489" t="s">
        <v>2046</v>
      </c>
      <c r="G489" t="s">
        <v>2055</v>
      </c>
      <c r="H489"/>
      <c r="I489"/>
      <c r="J489" t="s">
        <v>266</v>
      </c>
      <c r="K489" t="s">
        <v>287</v>
      </c>
      <c r="L489" t="s">
        <v>1194</v>
      </c>
      <c r="M489" t="s">
        <v>1243</v>
      </c>
      <c r="N489" t="s">
        <v>159</v>
      </c>
      <c r="O489" t="s">
        <v>1243</v>
      </c>
      <c r="P489"/>
      <c r="Q489" t="s">
        <v>160</v>
      </c>
      <c r="R489">
        <v>1</v>
      </c>
      <c r="S489" t="s">
        <v>2049</v>
      </c>
      <c r="T489"/>
      <c r="U489"/>
      <c r="V489"/>
      <c r="W489"/>
      <c r="X489"/>
      <c r="Y489"/>
      <c r="Z489"/>
      <c r="AA489"/>
      <c r="AB489"/>
      <c r="AC489" t="s">
        <v>162</v>
      </c>
      <c r="AD489"/>
      <c r="AE489" t="s">
        <v>38</v>
      </c>
      <c r="AF489" t="s">
        <v>163</v>
      </c>
      <c r="AG489" t="s">
        <v>1135</v>
      </c>
      <c r="AH489" t="s">
        <v>170</v>
      </c>
      <c r="AI489" t="s">
        <v>166</v>
      </c>
      <c r="AJ489" s="62">
        <v>45139</v>
      </c>
      <c r="AK489" s="62"/>
      <c r="AL489" t="s">
        <v>167</v>
      </c>
      <c r="AM489" t="s">
        <v>2054</v>
      </c>
    </row>
    <row r="490" spans="1:39" x14ac:dyDescent="0.3">
      <c r="A490" s="1" t="str">
        <f>CONCATENATE(Opintojaksot[[#This Row],[Opintojaksokoodi]],Opintojaksot[[#This Row],[Kuvausten kieli]])</f>
        <v>PROV-812englanti</v>
      </c>
      <c r="B490">
        <v>1</v>
      </c>
      <c r="C490">
        <v>1</v>
      </c>
      <c r="D490">
        <v>1</v>
      </c>
      <c r="E490" t="s">
        <v>154</v>
      </c>
      <c r="F490" t="s">
        <v>2046</v>
      </c>
      <c r="G490" t="s">
        <v>2056</v>
      </c>
      <c r="H490"/>
      <c r="I490"/>
      <c r="J490" t="s">
        <v>266</v>
      </c>
      <c r="K490" t="s">
        <v>287</v>
      </c>
      <c r="L490" t="s">
        <v>1194</v>
      </c>
      <c r="M490" t="s">
        <v>1243</v>
      </c>
      <c r="N490" t="s">
        <v>159</v>
      </c>
      <c r="O490" t="s">
        <v>1243</v>
      </c>
      <c r="P490"/>
      <c r="Q490" t="s">
        <v>160</v>
      </c>
      <c r="R490">
        <v>1</v>
      </c>
      <c r="S490" t="s">
        <v>2049</v>
      </c>
      <c r="T490"/>
      <c r="U490"/>
      <c r="V490"/>
      <c r="W490"/>
      <c r="X490"/>
      <c r="Y490"/>
      <c r="Z490"/>
      <c r="AA490"/>
      <c r="AB490"/>
      <c r="AC490" t="s">
        <v>162</v>
      </c>
      <c r="AD490"/>
      <c r="AE490" t="s">
        <v>38</v>
      </c>
      <c r="AF490" t="s">
        <v>163</v>
      </c>
      <c r="AG490" t="s">
        <v>1135</v>
      </c>
      <c r="AH490" t="s">
        <v>172</v>
      </c>
      <c r="AI490" t="s">
        <v>166</v>
      </c>
      <c r="AJ490" s="62">
        <v>45139</v>
      </c>
      <c r="AK490" s="62"/>
      <c r="AL490" t="s">
        <v>167</v>
      </c>
      <c r="AM490" t="s">
        <v>2054</v>
      </c>
    </row>
    <row r="491" spans="1:39" x14ac:dyDescent="0.3">
      <c r="A491" s="1" t="str">
        <f>CONCATENATE(Opintojaksot[[#This Row],[Opintojaksokoodi]],Opintojaksot[[#This Row],[Kuvausten kieli]])</f>
        <v>PROV-813suomi</v>
      </c>
      <c r="B491">
        <v>1</v>
      </c>
      <c r="C491">
        <v>1</v>
      </c>
      <c r="D491">
        <v>1</v>
      </c>
      <c r="E491" t="s">
        <v>154</v>
      </c>
      <c r="F491" t="s">
        <v>2057</v>
      </c>
      <c r="G491" t="s">
        <v>2058</v>
      </c>
      <c r="H491" t="s">
        <v>2059</v>
      </c>
      <c r="I491"/>
      <c r="J491" t="s">
        <v>220</v>
      </c>
      <c r="K491" t="s">
        <v>287</v>
      </c>
      <c r="L491" t="s">
        <v>1175</v>
      </c>
      <c r="M491" t="s">
        <v>1243</v>
      </c>
      <c r="N491" t="s">
        <v>159</v>
      </c>
      <c r="O491" t="s">
        <v>1243</v>
      </c>
      <c r="P491"/>
      <c r="Q491" t="s">
        <v>160</v>
      </c>
      <c r="R491">
        <v>1</v>
      </c>
      <c r="S491" t="s">
        <v>2060</v>
      </c>
      <c r="T491"/>
      <c r="U491"/>
      <c r="V491"/>
      <c r="W491"/>
      <c r="X491" t="s">
        <v>2061</v>
      </c>
      <c r="Y491"/>
      <c r="Z491" t="s">
        <v>2062</v>
      </c>
      <c r="AA491" t="s">
        <v>2063</v>
      </c>
      <c r="AB491" t="s">
        <v>2064</v>
      </c>
      <c r="AC491" t="s">
        <v>162</v>
      </c>
      <c r="AD491" t="s">
        <v>2065</v>
      </c>
      <c r="AE491" t="s">
        <v>26</v>
      </c>
      <c r="AF491" t="s">
        <v>194</v>
      </c>
      <c r="AG491" t="s">
        <v>1135</v>
      </c>
      <c r="AH491" t="s">
        <v>165</v>
      </c>
      <c r="AI491" t="s">
        <v>166</v>
      </c>
      <c r="AJ491" s="62">
        <v>45139</v>
      </c>
      <c r="AK491" s="62"/>
      <c r="AL491" t="s">
        <v>167</v>
      </c>
      <c r="AM491" t="s">
        <v>2066</v>
      </c>
    </row>
    <row r="492" spans="1:39" x14ac:dyDescent="0.3">
      <c r="A492" s="1" t="str">
        <f>CONCATENATE(Opintojaksot[[#This Row],[Opintojaksokoodi]],Opintojaksot[[#This Row],[Kuvausten kieli]])</f>
        <v>PROV-813ruotsi</v>
      </c>
      <c r="B492">
        <v>1</v>
      </c>
      <c r="C492">
        <v>1</v>
      </c>
      <c r="D492">
        <v>1</v>
      </c>
      <c r="E492" t="s">
        <v>154</v>
      </c>
      <c r="F492" t="s">
        <v>2057</v>
      </c>
      <c r="G492" t="s">
        <v>2067</v>
      </c>
      <c r="H492"/>
      <c r="I492"/>
      <c r="J492" t="s">
        <v>220</v>
      </c>
      <c r="K492" t="s">
        <v>287</v>
      </c>
      <c r="L492" t="s">
        <v>1175</v>
      </c>
      <c r="M492" t="s">
        <v>1243</v>
      </c>
      <c r="N492" t="s">
        <v>159</v>
      </c>
      <c r="O492" t="s">
        <v>1243</v>
      </c>
      <c r="P492"/>
      <c r="Q492" t="s">
        <v>160</v>
      </c>
      <c r="R492">
        <v>1</v>
      </c>
      <c r="S492" t="s">
        <v>2060</v>
      </c>
      <c r="T492"/>
      <c r="U492"/>
      <c r="V492"/>
      <c r="W492"/>
      <c r="X492"/>
      <c r="Y492"/>
      <c r="Z492" t="s">
        <v>2062</v>
      </c>
      <c r="AA492"/>
      <c r="AB492"/>
      <c r="AC492" t="s">
        <v>162</v>
      </c>
      <c r="AD492"/>
      <c r="AE492" t="s">
        <v>26</v>
      </c>
      <c r="AF492" t="s">
        <v>194</v>
      </c>
      <c r="AG492" t="s">
        <v>1135</v>
      </c>
      <c r="AH492" t="s">
        <v>170</v>
      </c>
      <c r="AI492" t="s">
        <v>166</v>
      </c>
      <c r="AJ492" s="62">
        <v>45139</v>
      </c>
      <c r="AK492" s="62"/>
      <c r="AL492" t="s">
        <v>167</v>
      </c>
      <c r="AM492" t="s">
        <v>2066</v>
      </c>
    </row>
    <row r="493" spans="1:39" x14ac:dyDescent="0.3">
      <c r="A493" s="1" t="str">
        <f>CONCATENATE(Opintojaksot[[#This Row],[Opintojaksokoodi]],Opintojaksot[[#This Row],[Kuvausten kieli]])</f>
        <v>PROV-813englanti</v>
      </c>
      <c r="B493">
        <v>1</v>
      </c>
      <c r="C493">
        <v>1</v>
      </c>
      <c r="D493">
        <v>1</v>
      </c>
      <c r="E493" t="s">
        <v>154</v>
      </c>
      <c r="F493" t="s">
        <v>2057</v>
      </c>
      <c r="G493" t="s">
        <v>2068</v>
      </c>
      <c r="H493"/>
      <c r="I493"/>
      <c r="J493" t="s">
        <v>220</v>
      </c>
      <c r="K493" t="s">
        <v>287</v>
      </c>
      <c r="L493" t="s">
        <v>1175</v>
      </c>
      <c r="M493" t="s">
        <v>1243</v>
      </c>
      <c r="N493" t="s">
        <v>159</v>
      </c>
      <c r="O493" t="s">
        <v>1243</v>
      </c>
      <c r="P493"/>
      <c r="Q493" t="s">
        <v>160</v>
      </c>
      <c r="R493">
        <v>1</v>
      </c>
      <c r="S493" t="s">
        <v>2060</v>
      </c>
      <c r="T493"/>
      <c r="U493"/>
      <c r="V493"/>
      <c r="W493"/>
      <c r="X493"/>
      <c r="Y493"/>
      <c r="Z493" t="s">
        <v>2062</v>
      </c>
      <c r="AA493"/>
      <c r="AB493"/>
      <c r="AC493" t="s">
        <v>162</v>
      </c>
      <c r="AD493"/>
      <c r="AE493" t="s">
        <v>26</v>
      </c>
      <c r="AF493" t="s">
        <v>194</v>
      </c>
      <c r="AG493" t="s">
        <v>1135</v>
      </c>
      <c r="AH493" t="s">
        <v>172</v>
      </c>
      <c r="AI493" t="s">
        <v>166</v>
      </c>
      <c r="AJ493" s="62">
        <v>45139</v>
      </c>
      <c r="AK493" s="62"/>
      <c r="AL493" t="s">
        <v>167</v>
      </c>
      <c r="AM493" t="s">
        <v>2066</v>
      </c>
    </row>
    <row r="494" spans="1:39" x14ac:dyDescent="0.3">
      <c r="A494" s="1" t="str">
        <f>CONCATENATE(Opintojaksot[[#This Row],[Opintojaksokoodi]],Opintojaksot[[#This Row],[Kuvausten kieli]])</f>
        <v>PROV-814suomi</v>
      </c>
      <c r="B494">
        <v>1</v>
      </c>
      <c r="C494">
        <v>1</v>
      </c>
      <c r="D494">
        <v>1</v>
      </c>
      <c r="E494" t="s">
        <v>154</v>
      </c>
      <c r="F494" t="s">
        <v>2069</v>
      </c>
      <c r="G494" t="s">
        <v>2070</v>
      </c>
      <c r="H494" t="s">
        <v>2071</v>
      </c>
      <c r="I494"/>
      <c r="J494" t="s">
        <v>266</v>
      </c>
      <c r="K494" t="s">
        <v>266</v>
      </c>
      <c r="L494" t="s">
        <v>266</v>
      </c>
      <c r="M494" t="s">
        <v>1243</v>
      </c>
      <c r="N494" t="s">
        <v>159</v>
      </c>
      <c r="O494" t="s">
        <v>1243</v>
      </c>
      <c r="P494"/>
      <c r="Q494" t="s">
        <v>160</v>
      </c>
      <c r="R494">
        <v>1</v>
      </c>
      <c r="S494" t="s">
        <v>2072</v>
      </c>
      <c r="T494"/>
      <c r="U494"/>
      <c r="V494"/>
      <c r="W494"/>
      <c r="X494" t="s">
        <v>2073</v>
      </c>
      <c r="Y494"/>
      <c r="Z494"/>
      <c r="AA494" t="s">
        <v>2074</v>
      </c>
      <c r="AB494" t="s">
        <v>2075</v>
      </c>
      <c r="AC494" t="s">
        <v>162</v>
      </c>
      <c r="AD494" t="s">
        <v>2076</v>
      </c>
      <c r="AE494" t="s">
        <v>38</v>
      </c>
      <c r="AF494" t="s">
        <v>194</v>
      </c>
      <c r="AG494" t="s">
        <v>1135</v>
      </c>
      <c r="AH494" t="s">
        <v>165</v>
      </c>
      <c r="AI494" t="s">
        <v>166</v>
      </c>
      <c r="AJ494" s="62">
        <v>45139</v>
      </c>
      <c r="AK494" s="62"/>
      <c r="AL494" t="s">
        <v>167</v>
      </c>
      <c r="AM494" t="s">
        <v>2077</v>
      </c>
    </row>
    <row r="495" spans="1:39" x14ac:dyDescent="0.3">
      <c r="A495" s="1" t="str">
        <f>CONCATENATE(Opintojaksot[[#This Row],[Opintojaksokoodi]],Opintojaksot[[#This Row],[Kuvausten kieli]])</f>
        <v>PROV-814ruotsi</v>
      </c>
      <c r="B495">
        <v>1</v>
      </c>
      <c r="C495">
        <v>1</v>
      </c>
      <c r="D495">
        <v>1</v>
      </c>
      <c r="E495" t="s">
        <v>154</v>
      </c>
      <c r="F495" t="s">
        <v>2069</v>
      </c>
      <c r="G495" t="s">
        <v>2078</v>
      </c>
      <c r="H495"/>
      <c r="I495"/>
      <c r="J495" t="s">
        <v>266</v>
      </c>
      <c r="K495" t="s">
        <v>266</v>
      </c>
      <c r="L495" t="s">
        <v>266</v>
      </c>
      <c r="M495" t="s">
        <v>1243</v>
      </c>
      <c r="N495" t="s">
        <v>159</v>
      </c>
      <c r="O495" t="s">
        <v>1243</v>
      </c>
      <c r="P495"/>
      <c r="Q495" t="s">
        <v>160</v>
      </c>
      <c r="R495">
        <v>1</v>
      </c>
      <c r="S495" t="s">
        <v>2072</v>
      </c>
      <c r="T495"/>
      <c r="U495"/>
      <c r="V495"/>
      <c r="W495"/>
      <c r="X495"/>
      <c r="Y495"/>
      <c r="Z495"/>
      <c r="AA495"/>
      <c r="AB495"/>
      <c r="AC495" t="s">
        <v>162</v>
      </c>
      <c r="AD495"/>
      <c r="AE495" t="s">
        <v>38</v>
      </c>
      <c r="AF495" t="s">
        <v>194</v>
      </c>
      <c r="AG495" t="s">
        <v>1135</v>
      </c>
      <c r="AH495" t="s">
        <v>170</v>
      </c>
      <c r="AI495" t="s">
        <v>166</v>
      </c>
      <c r="AJ495" s="62">
        <v>45139</v>
      </c>
      <c r="AK495" s="62"/>
      <c r="AL495" t="s">
        <v>167</v>
      </c>
      <c r="AM495" t="s">
        <v>2077</v>
      </c>
    </row>
    <row r="496" spans="1:39" x14ac:dyDescent="0.3">
      <c r="A496" s="1" t="str">
        <f>CONCATENATE(Opintojaksot[[#This Row],[Opintojaksokoodi]],Opintojaksot[[#This Row],[Kuvausten kieli]])</f>
        <v>PROV-814englanti</v>
      </c>
      <c r="B496">
        <v>1</v>
      </c>
      <c r="C496">
        <v>1</v>
      </c>
      <c r="D496">
        <v>1</v>
      </c>
      <c r="E496" t="s">
        <v>154</v>
      </c>
      <c r="F496" t="s">
        <v>2069</v>
      </c>
      <c r="G496" t="s">
        <v>2079</v>
      </c>
      <c r="H496"/>
      <c r="I496"/>
      <c r="J496" t="s">
        <v>266</v>
      </c>
      <c r="K496" t="s">
        <v>266</v>
      </c>
      <c r="L496" t="s">
        <v>266</v>
      </c>
      <c r="M496" t="s">
        <v>1243</v>
      </c>
      <c r="N496" t="s">
        <v>159</v>
      </c>
      <c r="O496" t="s">
        <v>1243</v>
      </c>
      <c r="P496"/>
      <c r="Q496" t="s">
        <v>160</v>
      </c>
      <c r="R496">
        <v>1</v>
      </c>
      <c r="S496" t="s">
        <v>2072</v>
      </c>
      <c r="T496"/>
      <c r="U496"/>
      <c r="V496"/>
      <c r="W496"/>
      <c r="X496"/>
      <c r="Y496"/>
      <c r="Z496"/>
      <c r="AA496"/>
      <c r="AB496"/>
      <c r="AC496" t="s">
        <v>162</v>
      </c>
      <c r="AD496"/>
      <c r="AE496" t="s">
        <v>38</v>
      </c>
      <c r="AF496" t="s">
        <v>194</v>
      </c>
      <c r="AG496" t="s">
        <v>1135</v>
      </c>
      <c r="AH496" t="s">
        <v>172</v>
      </c>
      <c r="AI496" t="s">
        <v>166</v>
      </c>
      <c r="AJ496" s="62">
        <v>45139</v>
      </c>
      <c r="AK496" s="62"/>
      <c r="AL496" t="s">
        <v>167</v>
      </c>
      <c r="AM496" t="s">
        <v>2077</v>
      </c>
    </row>
    <row r="497" spans="1:39" x14ac:dyDescent="0.3">
      <c r="A497" s="1" t="str">
        <f>CONCATENATE(Opintojaksot[[#This Row],[Opintojaksokoodi]],Opintojaksot[[#This Row],[Kuvausten kieli]])</f>
        <v>PROV-815suomi</v>
      </c>
      <c r="B497">
        <v>1</v>
      </c>
      <c r="C497">
        <v>1</v>
      </c>
      <c r="D497">
        <v>1</v>
      </c>
      <c r="E497" t="s">
        <v>154</v>
      </c>
      <c r="F497" t="s">
        <v>2080</v>
      </c>
      <c r="G497" t="s">
        <v>2081</v>
      </c>
      <c r="H497"/>
      <c r="I497"/>
      <c r="J497" t="s">
        <v>220</v>
      </c>
      <c r="K497" t="s">
        <v>266</v>
      </c>
      <c r="L497" t="s">
        <v>402</v>
      </c>
      <c r="M497" t="s">
        <v>1243</v>
      </c>
      <c r="N497" t="s">
        <v>159</v>
      </c>
      <c r="O497" t="s">
        <v>1243</v>
      </c>
      <c r="P497"/>
      <c r="Q497" t="s">
        <v>160</v>
      </c>
      <c r="R497">
        <v>1</v>
      </c>
      <c r="S497" t="s">
        <v>2082</v>
      </c>
      <c r="T497"/>
      <c r="U497"/>
      <c r="V497"/>
      <c r="W497"/>
      <c r="X497"/>
      <c r="Y497"/>
      <c r="Z497"/>
      <c r="AA497"/>
      <c r="AB497"/>
      <c r="AC497" t="s">
        <v>225</v>
      </c>
      <c r="AD497"/>
      <c r="AE497" t="s">
        <v>42</v>
      </c>
      <c r="AF497" t="s">
        <v>163</v>
      </c>
      <c r="AG497" t="s">
        <v>1135</v>
      </c>
      <c r="AH497" t="s">
        <v>165</v>
      </c>
      <c r="AI497" t="s">
        <v>166</v>
      </c>
      <c r="AJ497" s="62">
        <v>45139</v>
      </c>
      <c r="AK497" s="62"/>
      <c r="AL497" t="s">
        <v>167</v>
      </c>
      <c r="AM497" t="s">
        <v>2083</v>
      </c>
    </row>
    <row r="498" spans="1:39" x14ac:dyDescent="0.3">
      <c r="A498" s="1" t="str">
        <f>CONCATENATE(Opintojaksot[[#This Row],[Opintojaksokoodi]],Opintojaksot[[#This Row],[Kuvausten kieli]])</f>
        <v>PROV-815ruotsi</v>
      </c>
      <c r="B498">
        <v>1</v>
      </c>
      <c r="C498">
        <v>1</v>
      </c>
      <c r="D498">
        <v>1</v>
      </c>
      <c r="E498" t="s">
        <v>154</v>
      </c>
      <c r="F498" t="s">
        <v>2080</v>
      </c>
      <c r="G498" t="s">
        <v>2081</v>
      </c>
      <c r="H498"/>
      <c r="I498"/>
      <c r="J498" t="s">
        <v>220</v>
      </c>
      <c r="K498" t="s">
        <v>266</v>
      </c>
      <c r="L498" t="s">
        <v>402</v>
      </c>
      <c r="M498" t="s">
        <v>1243</v>
      </c>
      <c r="N498" t="s">
        <v>159</v>
      </c>
      <c r="O498" t="s">
        <v>1243</v>
      </c>
      <c r="P498"/>
      <c r="Q498" t="s">
        <v>160</v>
      </c>
      <c r="R498">
        <v>1</v>
      </c>
      <c r="S498" t="s">
        <v>2082</v>
      </c>
      <c r="T498"/>
      <c r="U498"/>
      <c r="V498"/>
      <c r="W498"/>
      <c r="X498"/>
      <c r="Y498"/>
      <c r="Z498"/>
      <c r="AA498"/>
      <c r="AB498"/>
      <c r="AC498" t="s">
        <v>225</v>
      </c>
      <c r="AD498"/>
      <c r="AE498" t="s">
        <v>42</v>
      </c>
      <c r="AF498" t="s">
        <v>163</v>
      </c>
      <c r="AG498" t="s">
        <v>1135</v>
      </c>
      <c r="AH498" t="s">
        <v>170</v>
      </c>
      <c r="AI498" t="s">
        <v>166</v>
      </c>
      <c r="AJ498" s="62">
        <v>45139</v>
      </c>
      <c r="AK498" s="62"/>
      <c r="AL498" t="s">
        <v>167</v>
      </c>
      <c r="AM498" t="s">
        <v>2083</v>
      </c>
    </row>
    <row r="499" spans="1:39" x14ac:dyDescent="0.3">
      <c r="A499" s="1" t="str">
        <f>CONCATENATE(Opintojaksot[[#This Row],[Opintojaksokoodi]],Opintojaksot[[#This Row],[Kuvausten kieli]])</f>
        <v>PROV-815englanti</v>
      </c>
      <c r="B499">
        <v>1</v>
      </c>
      <c r="C499">
        <v>1</v>
      </c>
      <c r="D499">
        <v>1</v>
      </c>
      <c r="E499" t="s">
        <v>154</v>
      </c>
      <c r="F499" t="s">
        <v>2080</v>
      </c>
      <c r="G499" t="s">
        <v>2081</v>
      </c>
      <c r="H499" t="s">
        <v>2084</v>
      </c>
      <c r="I499"/>
      <c r="J499" t="s">
        <v>220</v>
      </c>
      <c r="K499" t="s">
        <v>266</v>
      </c>
      <c r="L499" t="s">
        <v>402</v>
      </c>
      <c r="M499" t="s">
        <v>1243</v>
      </c>
      <c r="N499" t="s">
        <v>159</v>
      </c>
      <c r="O499" t="s">
        <v>1243</v>
      </c>
      <c r="P499"/>
      <c r="Q499" t="s">
        <v>160</v>
      </c>
      <c r="R499">
        <v>1</v>
      </c>
      <c r="S499" t="s">
        <v>2082</v>
      </c>
      <c r="T499"/>
      <c r="U499"/>
      <c r="V499"/>
      <c r="W499"/>
      <c r="X499" t="s">
        <v>2085</v>
      </c>
      <c r="Y499"/>
      <c r="Z499"/>
      <c r="AA499" t="s">
        <v>2086</v>
      </c>
      <c r="AB499" t="s">
        <v>2087</v>
      </c>
      <c r="AC499" t="s">
        <v>225</v>
      </c>
      <c r="AD499" t="s">
        <v>2088</v>
      </c>
      <c r="AE499" t="s">
        <v>42</v>
      </c>
      <c r="AF499" t="s">
        <v>163</v>
      </c>
      <c r="AG499" t="s">
        <v>1135</v>
      </c>
      <c r="AH499" t="s">
        <v>172</v>
      </c>
      <c r="AI499" t="s">
        <v>166</v>
      </c>
      <c r="AJ499" s="62">
        <v>45139</v>
      </c>
      <c r="AK499" s="62"/>
      <c r="AL499" t="s">
        <v>167</v>
      </c>
      <c r="AM499" t="s">
        <v>2083</v>
      </c>
    </row>
    <row r="500" spans="1:39" x14ac:dyDescent="0.3">
      <c r="A500" s="1" t="str">
        <f>CONCATENATE(Opintojaksot[[#This Row],[Opintojaksokoodi]],Opintojaksot[[#This Row],[Kuvausten kieli]])</f>
        <v>PROV-902asuomi</v>
      </c>
      <c r="B500">
        <v>1</v>
      </c>
      <c r="C500">
        <v>1</v>
      </c>
      <c r="D500">
        <v>1</v>
      </c>
      <c r="E500" t="s">
        <v>154</v>
      </c>
      <c r="F500" t="s">
        <v>2089</v>
      </c>
      <c r="G500" t="s">
        <v>2090</v>
      </c>
      <c r="H500"/>
      <c r="I500"/>
      <c r="J500" t="s">
        <v>266</v>
      </c>
      <c r="K500" t="s">
        <v>266</v>
      </c>
      <c r="L500" t="s">
        <v>266</v>
      </c>
      <c r="M500" t="s">
        <v>1243</v>
      </c>
      <c r="N500" t="s">
        <v>159</v>
      </c>
      <c r="O500" t="s">
        <v>1243</v>
      </c>
      <c r="P500"/>
      <c r="Q500" t="s">
        <v>160</v>
      </c>
      <c r="R500">
        <v>1</v>
      </c>
      <c r="S500" t="s">
        <v>2091</v>
      </c>
      <c r="T500"/>
      <c r="U500"/>
      <c r="V500"/>
      <c r="W500" t="s">
        <v>2092</v>
      </c>
      <c r="X500"/>
      <c r="Y500"/>
      <c r="Z500"/>
      <c r="AA500"/>
      <c r="AB500"/>
      <c r="AC500" t="s">
        <v>225</v>
      </c>
      <c r="AD500"/>
      <c r="AE500" t="s">
        <v>26</v>
      </c>
      <c r="AF500" t="s">
        <v>1432</v>
      </c>
      <c r="AG500" t="s">
        <v>1135</v>
      </c>
      <c r="AH500" t="s">
        <v>165</v>
      </c>
      <c r="AI500" t="s">
        <v>166</v>
      </c>
      <c r="AJ500" s="62">
        <v>45139</v>
      </c>
      <c r="AK500" s="62"/>
      <c r="AL500" t="s">
        <v>167</v>
      </c>
      <c r="AM500" t="s">
        <v>2093</v>
      </c>
    </row>
    <row r="501" spans="1:39" x14ac:dyDescent="0.3">
      <c r="A501" s="1" t="str">
        <f>CONCATENATE(Opintojaksot[[#This Row],[Opintojaksokoodi]],Opintojaksot[[#This Row],[Kuvausten kieli]])</f>
        <v>PROV-902aruotsi</v>
      </c>
      <c r="B501">
        <v>1</v>
      </c>
      <c r="C501">
        <v>1</v>
      </c>
      <c r="D501">
        <v>1</v>
      </c>
      <c r="E501" t="s">
        <v>154</v>
      </c>
      <c r="F501" t="s">
        <v>2089</v>
      </c>
      <c r="G501" t="s">
        <v>2090</v>
      </c>
      <c r="H501"/>
      <c r="I501"/>
      <c r="J501" t="s">
        <v>266</v>
      </c>
      <c r="K501" t="s">
        <v>266</v>
      </c>
      <c r="L501" t="s">
        <v>266</v>
      </c>
      <c r="M501" t="s">
        <v>1243</v>
      </c>
      <c r="N501" t="s">
        <v>159</v>
      </c>
      <c r="O501" t="s">
        <v>1243</v>
      </c>
      <c r="P501"/>
      <c r="Q501" t="s">
        <v>160</v>
      </c>
      <c r="R501">
        <v>1</v>
      </c>
      <c r="S501" t="s">
        <v>2091</v>
      </c>
      <c r="T501"/>
      <c r="U501"/>
      <c r="V501"/>
      <c r="W501" t="s">
        <v>2094</v>
      </c>
      <c r="X501"/>
      <c r="Y501"/>
      <c r="Z501"/>
      <c r="AA501"/>
      <c r="AB501"/>
      <c r="AC501" t="s">
        <v>225</v>
      </c>
      <c r="AD501"/>
      <c r="AE501" t="s">
        <v>26</v>
      </c>
      <c r="AF501" t="s">
        <v>1432</v>
      </c>
      <c r="AG501" t="s">
        <v>1135</v>
      </c>
      <c r="AH501" t="s">
        <v>170</v>
      </c>
      <c r="AI501" t="s">
        <v>166</v>
      </c>
      <c r="AJ501" s="62">
        <v>45139</v>
      </c>
      <c r="AK501" s="62"/>
      <c r="AL501" t="s">
        <v>167</v>
      </c>
      <c r="AM501" t="s">
        <v>2093</v>
      </c>
    </row>
    <row r="502" spans="1:39" x14ac:dyDescent="0.3">
      <c r="A502" s="1" t="str">
        <f>CONCATENATE(Opintojaksot[[#This Row],[Opintojaksokoodi]],Opintojaksot[[#This Row],[Kuvausten kieli]])</f>
        <v>PROV-902aenglanti</v>
      </c>
      <c r="B502">
        <v>1</v>
      </c>
      <c r="C502">
        <v>1</v>
      </c>
      <c r="D502">
        <v>1</v>
      </c>
      <c r="E502" t="s">
        <v>154</v>
      </c>
      <c r="F502" t="s">
        <v>2089</v>
      </c>
      <c r="G502" t="s">
        <v>2090</v>
      </c>
      <c r="H502" t="s">
        <v>375</v>
      </c>
      <c r="I502"/>
      <c r="J502" t="s">
        <v>266</v>
      </c>
      <c r="K502" t="s">
        <v>266</v>
      </c>
      <c r="L502" t="s">
        <v>266</v>
      </c>
      <c r="M502" t="s">
        <v>1243</v>
      </c>
      <c r="N502" t="s">
        <v>159</v>
      </c>
      <c r="O502" t="s">
        <v>1243</v>
      </c>
      <c r="P502"/>
      <c r="Q502" t="s">
        <v>160</v>
      </c>
      <c r="R502">
        <v>1</v>
      </c>
      <c r="S502" t="s">
        <v>2091</v>
      </c>
      <c r="T502"/>
      <c r="U502"/>
      <c r="V502"/>
      <c r="W502" t="s">
        <v>2095</v>
      </c>
      <c r="X502"/>
      <c r="Y502"/>
      <c r="Z502"/>
      <c r="AA502" t="s">
        <v>2096</v>
      </c>
      <c r="AB502" t="s">
        <v>345</v>
      </c>
      <c r="AC502" t="s">
        <v>225</v>
      </c>
      <c r="AD502" t="s">
        <v>2097</v>
      </c>
      <c r="AE502" t="s">
        <v>26</v>
      </c>
      <c r="AF502" t="s">
        <v>1432</v>
      </c>
      <c r="AG502" t="s">
        <v>1135</v>
      </c>
      <c r="AH502" t="s">
        <v>172</v>
      </c>
      <c r="AI502" t="s">
        <v>166</v>
      </c>
      <c r="AJ502" s="62">
        <v>45139</v>
      </c>
      <c r="AK502" s="62"/>
      <c r="AL502" t="s">
        <v>167</v>
      </c>
      <c r="AM502" t="s">
        <v>2093</v>
      </c>
    </row>
    <row r="503" spans="1:39" x14ac:dyDescent="0.3">
      <c r="A503" s="1" t="str">
        <f>CONCATENATE(Opintojaksot[[#This Row],[Opintojaksokoodi]],Opintojaksot[[#This Row],[Kuvausten kieli]])</f>
        <v>PROV-902bsuomi</v>
      </c>
      <c r="B503">
        <v>1</v>
      </c>
      <c r="C503">
        <v>1</v>
      </c>
      <c r="D503">
        <v>1</v>
      </c>
      <c r="E503" t="s">
        <v>154</v>
      </c>
      <c r="F503" t="s">
        <v>2098</v>
      </c>
      <c r="G503" t="s">
        <v>2099</v>
      </c>
      <c r="H503"/>
      <c r="I503"/>
      <c r="J503" t="s">
        <v>266</v>
      </c>
      <c r="K503" t="s">
        <v>266</v>
      </c>
      <c r="L503" t="s">
        <v>266</v>
      </c>
      <c r="M503" t="s">
        <v>1243</v>
      </c>
      <c r="N503" t="s">
        <v>159</v>
      </c>
      <c r="O503" t="s">
        <v>1243</v>
      </c>
      <c r="P503"/>
      <c r="Q503" t="s">
        <v>160</v>
      </c>
      <c r="R503">
        <v>1</v>
      </c>
      <c r="S503" t="s">
        <v>2091</v>
      </c>
      <c r="T503"/>
      <c r="U503"/>
      <c r="V503"/>
      <c r="W503" t="s">
        <v>2100</v>
      </c>
      <c r="X503"/>
      <c r="Y503"/>
      <c r="Z503"/>
      <c r="AA503"/>
      <c r="AB503"/>
      <c r="AC503" t="s">
        <v>225</v>
      </c>
      <c r="AD503"/>
      <c r="AE503" t="s">
        <v>26</v>
      </c>
      <c r="AF503" t="s">
        <v>1432</v>
      </c>
      <c r="AG503" t="s">
        <v>1135</v>
      </c>
      <c r="AH503" t="s">
        <v>165</v>
      </c>
      <c r="AI503" t="s">
        <v>166</v>
      </c>
      <c r="AJ503" s="62">
        <v>45139</v>
      </c>
      <c r="AK503" s="62"/>
      <c r="AL503" t="s">
        <v>167</v>
      </c>
      <c r="AM503" t="s">
        <v>2101</v>
      </c>
    </row>
    <row r="504" spans="1:39" x14ac:dyDescent="0.3">
      <c r="A504" s="1" t="str">
        <f>CONCATENATE(Opintojaksot[[#This Row],[Opintojaksokoodi]],Opintojaksot[[#This Row],[Kuvausten kieli]])</f>
        <v>PROV-902bruotsi</v>
      </c>
      <c r="B504">
        <v>1</v>
      </c>
      <c r="C504">
        <v>1</v>
      </c>
      <c r="D504">
        <v>1</v>
      </c>
      <c r="E504" t="s">
        <v>154</v>
      </c>
      <c r="F504" t="s">
        <v>2098</v>
      </c>
      <c r="G504" t="s">
        <v>2099</v>
      </c>
      <c r="H504"/>
      <c r="I504"/>
      <c r="J504" t="s">
        <v>266</v>
      </c>
      <c r="K504" t="s">
        <v>266</v>
      </c>
      <c r="L504" t="s">
        <v>266</v>
      </c>
      <c r="M504" t="s">
        <v>1243</v>
      </c>
      <c r="N504" t="s">
        <v>159</v>
      </c>
      <c r="O504" t="s">
        <v>1243</v>
      </c>
      <c r="P504"/>
      <c r="Q504" t="s">
        <v>160</v>
      </c>
      <c r="R504">
        <v>1</v>
      </c>
      <c r="S504" t="s">
        <v>2091</v>
      </c>
      <c r="T504"/>
      <c r="U504"/>
      <c r="V504"/>
      <c r="W504" t="s">
        <v>2102</v>
      </c>
      <c r="X504"/>
      <c r="Y504"/>
      <c r="Z504"/>
      <c r="AA504"/>
      <c r="AB504"/>
      <c r="AC504" t="s">
        <v>225</v>
      </c>
      <c r="AD504"/>
      <c r="AE504" t="s">
        <v>26</v>
      </c>
      <c r="AF504" t="s">
        <v>1432</v>
      </c>
      <c r="AG504" t="s">
        <v>1135</v>
      </c>
      <c r="AH504" t="s">
        <v>170</v>
      </c>
      <c r="AI504" t="s">
        <v>166</v>
      </c>
      <c r="AJ504" s="62">
        <v>45139</v>
      </c>
      <c r="AK504" s="62"/>
      <c r="AL504" t="s">
        <v>167</v>
      </c>
      <c r="AM504" t="s">
        <v>2101</v>
      </c>
    </row>
    <row r="505" spans="1:39" x14ac:dyDescent="0.3">
      <c r="A505" s="1" t="str">
        <f>CONCATENATE(Opintojaksot[[#This Row],[Opintojaksokoodi]],Opintojaksot[[#This Row],[Kuvausten kieli]])</f>
        <v>PROV-902benglanti</v>
      </c>
      <c r="B505">
        <v>1</v>
      </c>
      <c r="C505">
        <v>1</v>
      </c>
      <c r="D505">
        <v>1</v>
      </c>
      <c r="E505" t="s">
        <v>154</v>
      </c>
      <c r="F505" t="s">
        <v>2098</v>
      </c>
      <c r="G505" t="s">
        <v>2099</v>
      </c>
      <c r="H505" t="s">
        <v>375</v>
      </c>
      <c r="I505"/>
      <c r="J505" t="s">
        <v>266</v>
      </c>
      <c r="K505" t="s">
        <v>266</v>
      </c>
      <c r="L505" t="s">
        <v>266</v>
      </c>
      <c r="M505" t="s">
        <v>1243</v>
      </c>
      <c r="N505" t="s">
        <v>159</v>
      </c>
      <c r="O505" t="s">
        <v>1243</v>
      </c>
      <c r="P505"/>
      <c r="Q505" t="s">
        <v>160</v>
      </c>
      <c r="R505">
        <v>1</v>
      </c>
      <c r="S505" t="s">
        <v>2091</v>
      </c>
      <c r="T505"/>
      <c r="U505"/>
      <c r="V505"/>
      <c r="W505" t="s">
        <v>2103</v>
      </c>
      <c r="X505"/>
      <c r="Y505"/>
      <c r="Z505"/>
      <c r="AA505" t="s">
        <v>351</v>
      </c>
      <c r="AB505" t="s">
        <v>2104</v>
      </c>
      <c r="AC505" t="s">
        <v>225</v>
      </c>
      <c r="AD505" t="s">
        <v>2105</v>
      </c>
      <c r="AE505" t="s">
        <v>26</v>
      </c>
      <c r="AF505" t="s">
        <v>1432</v>
      </c>
      <c r="AG505" t="s">
        <v>1135</v>
      </c>
      <c r="AH505" t="s">
        <v>172</v>
      </c>
      <c r="AI505" t="s">
        <v>166</v>
      </c>
      <c r="AJ505" s="62">
        <v>45139</v>
      </c>
      <c r="AK505" s="62"/>
      <c r="AL505" t="s">
        <v>167</v>
      </c>
      <c r="AM505" t="s">
        <v>2101</v>
      </c>
    </row>
    <row r="506" spans="1:39" x14ac:dyDescent="0.3">
      <c r="A506" s="1" t="str">
        <f>CONCATENATE(Opintojaksot[[#This Row],[Opintojaksokoodi]],Opintojaksot[[#This Row],[Kuvausten kieli]])</f>
        <v>PROV-903suomi</v>
      </c>
      <c r="B506">
        <v>1</v>
      </c>
      <c r="C506">
        <v>1</v>
      </c>
      <c r="D506">
        <v>1</v>
      </c>
      <c r="E506" t="s">
        <v>154</v>
      </c>
      <c r="F506" t="s">
        <v>2106</v>
      </c>
      <c r="G506" t="s">
        <v>2107</v>
      </c>
      <c r="H506" t="s">
        <v>286</v>
      </c>
      <c r="I506"/>
      <c r="J506" t="s">
        <v>266</v>
      </c>
      <c r="K506" t="s">
        <v>266</v>
      </c>
      <c r="L506" t="s">
        <v>266</v>
      </c>
      <c r="M506" t="s">
        <v>1243</v>
      </c>
      <c r="N506" t="s">
        <v>159</v>
      </c>
      <c r="O506" t="s">
        <v>1243</v>
      </c>
      <c r="P506"/>
      <c r="Q506" t="s">
        <v>160</v>
      </c>
      <c r="R506">
        <v>1</v>
      </c>
      <c r="S506" t="s">
        <v>2108</v>
      </c>
      <c r="T506"/>
      <c r="U506"/>
      <c r="V506"/>
      <c r="W506" t="s">
        <v>2109</v>
      </c>
      <c r="X506" t="s">
        <v>2110</v>
      </c>
      <c r="Y506"/>
      <c r="Z506"/>
      <c r="AA506" t="s">
        <v>2111</v>
      </c>
      <c r="AB506" t="s">
        <v>2112</v>
      </c>
      <c r="AC506" t="s">
        <v>225</v>
      </c>
      <c r="AD506" t="s">
        <v>2113</v>
      </c>
      <c r="AE506" t="s">
        <v>26</v>
      </c>
      <c r="AF506" t="s">
        <v>163</v>
      </c>
      <c r="AG506" t="s">
        <v>1135</v>
      </c>
      <c r="AH506" t="s">
        <v>165</v>
      </c>
      <c r="AI506" t="s">
        <v>166</v>
      </c>
      <c r="AJ506" s="62">
        <v>45139</v>
      </c>
      <c r="AK506" s="62"/>
      <c r="AL506" t="s">
        <v>167</v>
      </c>
      <c r="AM506" t="s">
        <v>2114</v>
      </c>
    </row>
    <row r="507" spans="1:39" x14ac:dyDescent="0.3">
      <c r="A507" s="1" t="str">
        <f>CONCATENATE(Opintojaksot[[#This Row],[Opintojaksokoodi]],Opintojaksot[[#This Row],[Kuvausten kieli]])</f>
        <v>PROV-903ruotsi</v>
      </c>
      <c r="B507">
        <v>1</v>
      </c>
      <c r="C507">
        <v>1</v>
      </c>
      <c r="D507">
        <v>1</v>
      </c>
      <c r="E507" t="s">
        <v>154</v>
      </c>
      <c r="F507" t="s">
        <v>2106</v>
      </c>
      <c r="G507" t="s">
        <v>2115</v>
      </c>
      <c r="H507"/>
      <c r="I507"/>
      <c r="J507" t="s">
        <v>266</v>
      </c>
      <c r="K507" t="s">
        <v>266</v>
      </c>
      <c r="L507" t="s">
        <v>266</v>
      </c>
      <c r="M507" t="s">
        <v>1243</v>
      </c>
      <c r="N507" t="s">
        <v>159</v>
      </c>
      <c r="O507" t="s">
        <v>1243</v>
      </c>
      <c r="P507"/>
      <c r="Q507" t="s">
        <v>160</v>
      </c>
      <c r="R507">
        <v>1</v>
      </c>
      <c r="S507" t="s">
        <v>2108</v>
      </c>
      <c r="T507"/>
      <c r="U507"/>
      <c r="V507"/>
      <c r="W507" t="s">
        <v>2116</v>
      </c>
      <c r="X507"/>
      <c r="Y507"/>
      <c r="Z507"/>
      <c r="AA507"/>
      <c r="AB507"/>
      <c r="AC507" t="s">
        <v>225</v>
      </c>
      <c r="AD507"/>
      <c r="AE507" t="s">
        <v>26</v>
      </c>
      <c r="AF507" t="s">
        <v>163</v>
      </c>
      <c r="AG507" t="s">
        <v>1135</v>
      </c>
      <c r="AH507" t="s">
        <v>170</v>
      </c>
      <c r="AI507" t="s">
        <v>166</v>
      </c>
      <c r="AJ507" s="62">
        <v>45139</v>
      </c>
      <c r="AK507" s="62"/>
      <c r="AL507" t="s">
        <v>167</v>
      </c>
      <c r="AM507" t="s">
        <v>2114</v>
      </c>
    </row>
    <row r="508" spans="1:39" x14ac:dyDescent="0.3">
      <c r="A508" s="1" t="str">
        <f>CONCATENATE(Opintojaksot[[#This Row],[Opintojaksokoodi]],Opintojaksot[[#This Row],[Kuvausten kieli]])</f>
        <v>PROV-903englanti</v>
      </c>
      <c r="B508">
        <v>1</v>
      </c>
      <c r="C508">
        <v>1</v>
      </c>
      <c r="D508">
        <v>1</v>
      </c>
      <c r="E508" t="s">
        <v>154</v>
      </c>
      <c r="F508" t="s">
        <v>2106</v>
      </c>
      <c r="G508" t="s">
        <v>2117</v>
      </c>
      <c r="H508"/>
      <c r="I508"/>
      <c r="J508" t="s">
        <v>266</v>
      </c>
      <c r="K508" t="s">
        <v>266</v>
      </c>
      <c r="L508" t="s">
        <v>266</v>
      </c>
      <c r="M508" t="s">
        <v>1243</v>
      </c>
      <c r="N508" t="s">
        <v>159</v>
      </c>
      <c r="O508" t="s">
        <v>1243</v>
      </c>
      <c r="P508"/>
      <c r="Q508" t="s">
        <v>160</v>
      </c>
      <c r="R508">
        <v>1</v>
      </c>
      <c r="S508" t="s">
        <v>2108</v>
      </c>
      <c r="T508"/>
      <c r="U508"/>
      <c r="V508"/>
      <c r="W508" t="s">
        <v>2118</v>
      </c>
      <c r="X508"/>
      <c r="Y508"/>
      <c r="Z508"/>
      <c r="AA508"/>
      <c r="AB508"/>
      <c r="AC508" t="s">
        <v>225</v>
      </c>
      <c r="AD508"/>
      <c r="AE508" t="s">
        <v>26</v>
      </c>
      <c r="AF508" t="s">
        <v>163</v>
      </c>
      <c r="AG508" t="s">
        <v>1135</v>
      </c>
      <c r="AH508" t="s">
        <v>172</v>
      </c>
      <c r="AI508" t="s">
        <v>166</v>
      </c>
      <c r="AJ508" s="62">
        <v>45139</v>
      </c>
      <c r="AK508" s="62"/>
      <c r="AL508" t="s">
        <v>167</v>
      </c>
      <c r="AM508" t="s">
        <v>2114</v>
      </c>
    </row>
    <row r="509" spans="1:39" x14ac:dyDescent="0.3">
      <c r="A509" s="1" t="str">
        <f>CONCATENATE(Opintojaksot[[#This Row],[Opintojaksokoodi]],Opintojaksot[[#This Row],[Kuvausten kieli]])</f>
        <v>PROV-907suomi</v>
      </c>
      <c r="B509">
        <v>1</v>
      </c>
      <c r="C509">
        <v>1</v>
      </c>
      <c r="D509">
        <v>1</v>
      </c>
      <c r="E509" t="s">
        <v>154</v>
      </c>
      <c r="F509" t="s">
        <v>2119</v>
      </c>
      <c r="G509" t="s">
        <v>2120</v>
      </c>
      <c r="H509" t="s">
        <v>2121</v>
      </c>
      <c r="I509"/>
      <c r="J509" t="s">
        <v>266</v>
      </c>
      <c r="K509" t="s">
        <v>266</v>
      </c>
      <c r="L509" t="s">
        <v>266</v>
      </c>
      <c r="M509" t="s">
        <v>1243</v>
      </c>
      <c r="N509" t="s">
        <v>159</v>
      </c>
      <c r="O509" t="s">
        <v>1243</v>
      </c>
      <c r="P509"/>
      <c r="Q509" t="s">
        <v>160</v>
      </c>
      <c r="R509">
        <v>1</v>
      </c>
      <c r="S509" t="s">
        <v>368</v>
      </c>
      <c r="T509"/>
      <c r="U509"/>
      <c r="V509"/>
      <c r="W509" t="s">
        <v>2122</v>
      </c>
      <c r="X509"/>
      <c r="Y509"/>
      <c r="Z509"/>
      <c r="AA509" t="s">
        <v>2123</v>
      </c>
      <c r="AB509" t="s">
        <v>2124</v>
      </c>
      <c r="AC509" t="s">
        <v>225</v>
      </c>
      <c r="AD509" t="s">
        <v>2125</v>
      </c>
      <c r="AE509" t="s">
        <v>26</v>
      </c>
      <c r="AF509" t="s">
        <v>1060</v>
      </c>
      <c r="AG509" t="s">
        <v>1135</v>
      </c>
      <c r="AH509" t="s">
        <v>165</v>
      </c>
      <c r="AI509" t="s">
        <v>166</v>
      </c>
      <c r="AJ509" s="62">
        <v>45139</v>
      </c>
      <c r="AK509" s="62"/>
      <c r="AL509" t="s">
        <v>167</v>
      </c>
      <c r="AM509" t="s">
        <v>2126</v>
      </c>
    </row>
    <row r="510" spans="1:39" x14ac:dyDescent="0.3">
      <c r="A510" s="1" t="str">
        <f>CONCATENATE(Opintojaksot[[#This Row],[Opintojaksokoodi]],Opintojaksot[[#This Row],[Kuvausten kieli]])</f>
        <v>PROV-907ruotsi</v>
      </c>
      <c r="B510">
        <v>1</v>
      </c>
      <c r="C510">
        <v>1</v>
      </c>
      <c r="D510">
        <v>1</v>
      </c>
      <c r="E510" t="s">
        <v>154</v>
      </c>
      <c r="F510" t="s">
        <v>2119</v>
      </c>
      <c r="G510" t="s">
        <v>2127</v>
      </c>
      <c r="H510"/>
      <c r="I510"/>
      <c r="J510" t="s">
        <v>266</v>
      </c>
      <c r="K510" t="s">
        <v>266</v>
      </c>
      <c r="L510" t="s">
        <v>266</v>
      </c>
      <c r="M510" t="s">
        <v>1243</v>
      </c>
      <c r="N510" t="s">
        <v>159</v>
      </c>
      <c r="O510" t="s">
        <v>1243</v>
      </c>
      <c r="P510"/>
      <c r="Q510" t="s">
        <v>160</v>
      </c>
      <c r="R510">
        <v>1</v>
      </c>
      <c r="S510" t="s">
        <v>368</v>
      </c>
      <c r="T510"/>
      <c r="U510"/>
      <c r="V510"/>
      <c r="W510" t="s">
        <v>2128</v>
      </c>
      <c r="X510"/>
      <c r="Y510"/>
      <c r="Z510"/>
      <c r="AA510"/>
      <c r="AB510"/>
      <c r="AC510" t="s">
        <v>225</v>
      </c>
      <c r="AD510"/>
      <c r="AE510" t="s">
        <v>26</v>
      </c>
      <c r="AF510" t="s">
        <v>1060</v>
      </c>
      <c r="AG510" t="s">
        <v>1135</v>
      </c>
      <c r="AH510" t="s">
        <v>170</v>
      </c>
      <c r="AI510" t="s">
        <v>166</v>
      </c>
      <c r="AJ510" s="62">
        <v>45139</v>
      </c>
      <c r="AK510" s="62"/>
      <c r="AL510" t="s">
        <v>167</v>
      </c>
      <c r="AM510" t="s">
        <v>2126</v>
      </c>
    </row>
    <row r="511" spans="1:39" x14ac:dyDescent="0.3">
      <c r="A511" s="1" t="str">
        <f>CONCATENATE(Opintojaksot[[#This Row],[Opintojaksokoodi]],Opintojaksot[[#This Row],[Kuvausten kieli]])</f>
        <v>PROV-907englanti</v>
      </c>
      <c r="B511">
        <v>1</v>
      </c>
      <c r="C511">
        <v>1</v>
      </c>
      <c r="D511">
        <v>1</v>
      </c>
      <c r="E511" t="s">
        <v>154</v>
      </c>
      <c r="F511" t="s">
        <v>2119</v>
      </c>
      <c r="G511" t="s">
        <v>2129</v>
      </c>
      <c r="H511" t="s">
        <v>2130</v>
      </c>
      <c r="I511"/>
      <c r="J511" t="s">
        <v>266</v>
      </c>
      <c r="K511" t="s">
        <v>266</v>
      </c>
      <c r="L511" t="s">
        <v>266</v>
      </c>
      <c r="M511" t="s">
        <v>1243</v>
      </c>
      <c r="N511" t="s">
        <v>159</v>
      </c>
      <c r="O511" t="s">
        <v>1243</v>
      </c>
      <c r="P511"/>
      <c r="Q511" t="s">
        <v>160</v>
      </c>
      <c r="R511">
        <v>1</v>
      </c>
      <c r="S511" t="s">
        <v>368</v>
      </c>
      <c r="T511"/>
      <c r="U511"/>
      <c r="V511"/>
      <c r="W511" t="s">
        <v>2131</v>
      </c>
      <c r="X511"/>
      <c r="Y511"/>
      <c r="Z511"/>
      <c r="AA511" t="s">
        <v>2132</v>
      </c>
      <c r="AB511" t="s">
        <v>2133</v>
      </c>
      <c r="AC511" t="s">
        <v>225</v>
      </c>
      <c r="AD511" t="s">
        <v>2134</v>
      </c>
      <c r="AE511" t="s">
        <v>26</v>
      </c>
      <c r="AF511" t="s">
        <v>1060</v>
      </c>
      <c r="AG511" t="s">
        <v>1135</v>
      </c>
      <c r="AH511" t="s">
        <v>172</v>
      </c>
      <c r="AI511" t="s">
        <v>166</v>
      </c>
      <c r="AJ511" s="62">
        <v>45139</v>
      </c>
      <c r="AK511" s="62"/>
      <c r="AL511" t="s">
        <v>167</v>
      </c>
      <c r="AM511" t="s">
        <v>2126</v>
      </c>
    </row>
    <row r="512" spans="1:39" x14ac:dyDescent="0.3">
      <c r="A512" s="1" t="str">
        <f>CONCATENATE(Opintojaksot[[#This Row],[Opintojaksokoodi]],Opintojaksot[[#This Row],[Kuvausten kieli]])</f>
        <v>PROV-909suomi</v>
      </c>
      <c r="B512">
        <v>1</v>
      </c>
      <c r="C512">
        <v>1</v>
      </c>
      <c r="D512">
        <v>1</v>
      </c>
      <c r="E512" t="s">
        <v>154</v>
      </c>
      <c r="F512" t="s">
        <v>2135</v>
      </c>
      <c r="G512" t="s">
        <v>2136</v>
      </c>
      <c r="H512" t="s">
        <v>2137</v>
      </c>
      <c r="I512"/>
      <c r="J512" t="s">
        <v>186</v>
      </c>
      <c r="K512" t="s">
        <v>266</v>
      </c>
      <c r="L512" t="s">
        <v>2138</v>
      </c>
      <c r="M512" t="s">
        <v>1243</v>
      </c>
      <c r="N512" t="s">
        <v>159</v>
      </c>
      <c r="O512" t="s">
        <v>1243</v>
      </c>
      <c r="P512"/>
      <c r="Q512" t="s">
        <v>160</v>
      </c>
      <c r="R512">
        <v>1</v>
      </c>
      <c r="S512" t="s">
        <v>2108</v>
      </c>
      <c r="T512"/>
      <c r="U512"/>
      <c r="V512"/>
      <c r="W512" t="s">
        <v>2139</v>
      </c>
      <c r="X512"/>
      <c r="Y512"/>
      <c r="Z512"/>
      <c r="AA512"/>
      <c r="AB512"/>
      <c r="AC512" t="s">
        <v>225</v>
      </c>
      <c r="AD512" t="s">
        <v>2140</v>
      </c>
      <c r="AE512" t="s">
        <v>26</v>
      </c>
      <c r="AF512" t="s">
        <v>1060</v>
      </c>
      <c r="AG512" t="s">
        <v>1135</v>
      </c>
      <c r="AH512" t="s">
        <v>165</v>
      </c>
      <c r="AI512" t="s">
        <v>166</v>
      </c>
      <c r="AJ512" s="62">
        <v>45139</v>
      </c>
      <c r="AK512" s="62"/>
      <c r="AL512" t="s">
        <v>167</v>
      </c>
      <c r="AM512" t="s">
        <v>2141</v>
      </c>
    </row>
    <row r="513" spans="1:39" x14ac:dyDescent="0.3">
      <c r="A513" s="1" t="str">
        <f>CONCATENATE(Opintojaksot[[#This Row],[Opintojaksokoodi]],Opintojaksot[[#This Row],[Kuvausten kieli]])</f>
        <v>PROV-909ruotsi</v>
      </c>
      <c r="B513">
        <v>1</v>
      </c>
      <c r="C513">
        <v>1</v>
      </c>
      <c r="D513">
        <v>1</v>
      </c>
      <c r="E513" t="s">
        <v>154</v>
      </c>
      <c r="F513" t="s">
        <v>2135</v>
      </c>
      <c r="G513" t="s">
        <v>2142</v>
      </c>
      <c r="H513"/>
      <c r="I513"/>
      <c r="J513" t="s">
        <v>186</v>
      </c>
      <c r="K513" t="s">
        <v>266</v>
      </c>
      <c r="L513" t="s">
        <v>2138</v>
      </c>
      <c r="M513" t="s">
        <v>1243</v>
      </c>
      <c r="N513" t="s">
        <v>159</v>
      </c>
      <c r="O513" t="s">
        <v>1243</v>
      </c>
      <c r="P513"/>
      <c r="Q513" t="s">
        <v>160</v>
      </c>
      <c r="R513">
        <v>1</v>
      </c>
      <c r="S513" t="s">
        <v>2108</v>
      </c>
      <c r="T513"/>
      <c r="U513"/>
      <c r="V513"/>
      <c r="W513" t="s">
        <v>2143</v>
      </c>
      <c r="X513"/>
      <c r="Y513"/>
      <c r="Z513"/>
      <c r="AA513"/>
      <c r="AB513"/>
      <c r="AC513" t="s">
        <v>225</v>
      </c>
      <c r="AD513"/>
      <c r="AE513" t="s">
        <v>26</v>
      </c>
      <c r="AF513" t="s">
        <v>1060</v>
      </c>
      <c r="AG513" t="s">
        <v>1135</v>
      </c>
      <c r="AH513" t="s">
        <v>170</v>
      </c>
      <c r="AI513" t="s">
        <v>166</v>
      </c>
      <c r="AJ513" s="62">
        <v>45139</v>
      </c>
      <c r="AK513" s="62"/>
      <c r="AL513" t="s">
        <v>167</v>
      </c>
      <c r="AM513" t="s">
        <v>2141</v>
      </c>
    </row>
    <row r="514" spans="1:39" x14ac:dyDescent="0.3">
      <c r="A514" s="1" t="str">
        <f>CONCATENATE(Opintojaksot[[#This Row],[Opintojaksokoodi]],Opintojaksot[[#This Row],[Kuvausten kieli]])</f>
        <v>PROV-909englanti</v>
      </c>
      <c r="B514">
        <v>1</v>
      </c>
      <c r="C514">
        <v>1</v>
      </c>
      <c r="D514">
        <v>1</v>
      </c>
      <c r="E514" t="s">
        <v>154</v>
      </c>
      <c r="F514" t="s">
        <v>2135</v>
      </c>
      <c r="G514" t="s">
        <v>2144</v>
      </c>
      <c r="H514" t="s">
        <v>2145</v>
      </c>
      <c r="I514"/>
      <c r="J514" t="s">
        <v>186</v>
      </c>
      <c r="K514" t="s">
        <v>266</v>
      </c>
      <c r="L514" t="s">
        <v>2138</v>
      </c>
      <c r="M514" t="s">
        <v>1243</v>
      </c>
      <c r="N514" t="s">
        <v>159</v>
      </c>
      <c r="O514" t="s">
        <v>1243</v>
      </c>
      <c r="P514"/>
      <c r="Q514" t="s">
        <v>160</v>
      </c>
      <c r="R514">
        <v>1</v>
      </c>
      <c r="S514" t="s">
        <v>2108</v>
      </c>
      <c r="T514"/>
      <c r="U514"/>
      <c r="V514"/>
      <c r="W514" t="s">
        <v>2146</v>
      </c>
      <c r="X514"/>
      <c r="Y514"/>
      <c r="Z514"/>
      <c r="AA514"/>
      <c r="AB514"/>
      <c r="AC514" t="s">
        <v>225</v>
      </c>
      <c r="AD514" t="s">
        <v>2147</v>
      </c>
      <c r="AE514" t="s">
        <v>26</v>
      </c>
      <c r="AF514" t="s">
        <v>1060</v>
      </c>
      <c r="AG514" t="s">
        <v>1135</v>
      </c>
      <c r="AH514" t="s">
        <v>172</v>
      </c>
      <c r="AI514" t="s">
        <v>166</v>
      </c>
      <c r="AJ514" s="62">
        <v>45139</v>
      </c>
      <c r="AK514" s="62"/>
      <c r="AL514" t="s">
        <v>167</v>
      </c>
      <c r="AM514" t="s">
        <v>2141</v>
      </c>
    </row>
    <row r="515" spans="1:39" x14ac:dyDescent="0.3">
      <c r="A515" s="1" t="str">
        <f>CONCATENATE(Opintojaksot[[#This Row],[Opintojaksokoodi]],Opintojaksot[[#This Row],[Kuvausten kieli]])</f>
        <v>PROV-910suomi</v>
      </c>
      <c r="B515">
        <v>1</v>
      </c>
      <c r="C515">
        <v>1</v>
      </c>
      <c r="D515">
        <v>1</v>
      </c>
      <c r="E515" t="s">
        <v>154</v>
      </c>
      <c r="F515" t="s">
        <v>2148</v>
      </c>
      <c r="G515" t="s">
        <v>2149</v>
      </c>
      <c r="H515" t="s">
        <v>2150</v>
      </c>
      <c r="I515"/>
      <c r="J515" t="s">
        <v>266</v>
      </c>
      <c r="K515" t="s">
        <v>266</v>
      </c>
      <c r="L515" t="s">
        <v>266</v>
      </c>
      <c r="M515" t="s">
        <v>1243</v>
      </c>
      <c r="N515" t="s">
        <v>159</v>
      </c>
      <c r="O515" t="s">
        <v>1243</v>
      </c>
      <c r="P515"/>
      <c r="Q515" t="s">
        <v>160</v>
      </c>
      <c r="R515">
        <v>1</v>
      </c>
      <c r="S515" t="s">
        <v>1427</v>
      </c>
      <c r="T515"/>
      <c r="U515"/>
      <c r="V515"/>
      <c r="W515" t="s">
        <v>2151</v>
      </c>
      <c r="X515"/>
      <c r="Y515"/>
      <c r="Z515"/>
      <c r="AA515" t="s">
        <v>2152</v>
      </c>
      <c r="AB515" t="s">
        <v>2153</v>
      </c>
      <c r="AC515" t="s">
        <v>225</v>
      </c>
      <c r="AD515" t="s">
        <v>2154</v>
      </c>
      <c r="AE515" t="s">
        <v>26</v>
      </c>
      <c r="AF515" t="s">
        <v>1432</v>
      </c>
      <c r="AG515" t="s">
        <v>1135</v>
      </c>
      <c r="AH515" t="s">
        <v>165</v>
      </c>
      <c r="AI515" t="s">
        <v>166</v>
      </c>
      <c r="AJ515" s="62">
        <v>45139</v>
      </c>
      <c r="AK515" s="62"/>
      <c r="AL515" t="s">
        <v>167</v>
      </c>
      <c r="AM515" t="s">
        <v>2155</v>
      </c>
    </row>
    <row r="516" spans="1:39" x14ac:dyDescent="0.3">
      <c r="A516" s="1" t="str">
        <f>CONCATENATE(Opintojaksot[[#This Row],[Opintojaksokoodi]],Opintojaksot[[#This Row],[Kuvausten kieli]])</f>
        <v>PROV-910ruotsi</v>
      </c>
      <c r="B516">
        <v>1</v>
      </c>
      <c r="C516">
        <v>1</v>
      </c>
      <c r="D516">
        <v>1</v>
      </c>
      <c r="E516" t="s">
        <v>154</v>
      </c>
      <c r="F516" t="s">
        <v>2148</v>
      </c>
      <c r="G516" t="s">
        <v>2156</v>
      </c>
      <c r="H516"/>
      <c r="I516"/>
      <c r="J516" t="s">
        <v>266</v>
      </c>
      <c r="K516" t="s">
        <v>266</v>
      </c>
      <c r="L516" t="s">
        <v>266</v>
      </c>
      <c r="M516" t="s">
        <v>1243</v>
      </c>
      <c r="N516" t="s">
        <v>159</v>
      </c>
      <c r="O516" t="s">
        <v>1243</v>
      </c>
      <c r="P516"/>
      <c r="Q516" t="s">
        <v>160</v>
      </c>
      <c r="R516">
        <v>1</v>
      </c>
      <c r="S516" t="s">
        <v>1427</v>
      </c>
      <c r="T516"/>
      <c r="U516"/>
      <c r="V516"/>
      <c r="W516" t="s">
        <v>2157</v>
      </c>
      <c r="X516"/>
      <c r="Y516"/>
      <c r="Z516"/>
      <c r="AA516"/>
      <c r="AB516"/>
      <c r="AC516" t="s">
        <v>225</v>
      </c>
      <c r="AD516"/>
      <c r="AE516" t="s">
        <v>26</v>
      </c>
      <c r="AF516" t="s">
        <v>1432</v>
      </c>
      <c r="AG516" t="s">
        <v>1135</v>
      </c>
      <c r="AH516" t="s">
        <v>170</v>
      </c>
      <c r="AI516" t="s">
        <v>166</v>
      </c>
      <c r="AJ516" s="62">
        <v>45139</v>
      </c>
      <c r="AK516" s="62"/>
      <c r="AL516" t="s">
        <v>167</v>
      </c>
      <c r="AM516" t="s">
        <v>2155</v>
      </c>
    </row>
    <row r="517" spans="1:39" x14ac:dyDescent="0.3">
      <c r="A517" s="1" t="str">
        <f>CONCATENATE(Opintojaksot[[#This Row],[Opintojaksokoodi]],Opintojaksot[[#This Row],[Kuvausten kieli]])</f>
        <v>PROV-910englanti</v>
      </c>
      <c r="B517">
        <v>1</v>
      </c>
      <c r="C517">
        <v>1</v>
      </c>
      <c r="D517">
        <v>1</v>
      </c>
      <c r="E517" t="s">
        <v>154</v>
      </c>
      <c r="F517" t="s">
        <v>2148</v>
      </c>
      <c r="G517" t="s">
        <v>2158</v>
      </c>
      <c r="H517" t="s">
        <v>2159</v>
      </c>
      <c r="I517"/>
      <c r="J517" t="s">
        <v>266</v>
      </c>
      <c r="K517" t="s">
        <v>266</v>
      </c>
      <c r="L517" t="s">
        <v>266</v>
      </c>
      <c r="M517" t="s">
        <v>1243</v>
      </c>
      <c r="N517" t="s">
        <v>159</v>
      </c>
      <c r="O517" t="s">
        <v>1243</v>
      </c>
      <c r="P517"/>
      <c r="Q517" t="s">
        <v>160</v>
      </c>
      <c r="R517">
        <v>1</v>
      </c>
      <c r="S517" t="s">
        <v>1427</v>
      </c>
      <c r="T517"/>
      <c r="U517"/>
      <c r="V517"/>
      <c r="W517" t="s">
        <v>2160</v>
      </c>
      <c r="X517" t="s">
        <v>2161</v>
      </c>
      <c r="Y517"/>
      <c r="Z517"/>
      <c r="AA517" t="s">
        <v>2162</v>
      </c>
      <c r="AB517" t="s">
        <v>2163</v>
      </c>
      <c r="AC517" t="s">
        <v>225</v>
      </c>
      <c r="AD517" t="s">
        <v>2164</v>
      </c>
      <c r="AE517" t="s">
        <v>26</v>
      </c>
      <c r="AF517" t="s">
        <v>1432</v>
      </c>
      <c r="AG517" t="s">
        <v>1135</v>
      </c>
      <c r="AH517" t="s">
        <v>172</v>
      </c>
      <c r="AI517" t="s">
        <v>166</v>
      </c>
      <c r="AJ517" s="62">
        <v>45139</v>
      </c>
      <c r="AK517" s="62"/>
      <c r="AL517" t="s">
        <v>167</v>
      </c>
      <c r="AM517" t="s">
        <v>2155</v>
      </c>
    </row>
    <row r="518" spans="1:39" x14ac:dyDescent="0.3">
      <c r="A518" s="1" t="str">
        <f>CONCATENATE(Opintojaksot[[#This Row],[Opintojaksokoodi]],Opintojaksot[[#This Row],[Kuvausten kieli]])</f>
        <v>PROV-911suomi</v>
      </c>
      <c r="B518">
        <v>1</v>
      </c>
      <c r="C518">
        <v>1</v>
      </c>
      <c r="D518">
        <v>1</v>
      </c>
      <c r="E518" t="s">
        <v>154</v>
      </c>
      <c r="F518" t="s">
        <v>2165</v>
      </c>
      <c r="G518" t="s">
        <v>2166</v>
      </c>
      <c r="H518" t="s">
        <v>2167</v>
      </c>
      <c r="I518"/>
      <c r="J518" t="s">
        <v>266</v>
      </c>
      <c r="K518" t="s">
        <v>266</v>
      </c>
      <c r="L518" t="s">
        <v>266</v>
      </c>
      <c r="M518" t="s">
        <v>1243</v>
      </c>
      <c r="N518" t="s">
        <v>159</v>
      </c>
      <c r="O518" t="s">
        <v>1243</v>
      </c>
      <c r="P518"/>
      <c r="Q518" t="s">
        <v>160</v>
      </c>
      <c r="R518">
        <v>1</v>
      </c>
      <c r="S518" t="s">
        <v>368</v>
      </c>
      <c r="T518"/>
      <c r="U518"/>
      <c r="V518"/>
      <c r="W518"/>
      <c r="X518"/>
      <c r="Y518"/>
      <c r="Z518"/>
      <c r="AA518" t="s">
        <v>2168</v>
      </c>
      <c r="AB518" t="s">
        <v>2169</v>
      </c>
      <c r="AC518" t="s">
        <v>225</v>
      </c>
      <c r="AD518" t="s">
        <v>2170</v>
      </c>
      <c r="AE518" t="s">
        <v>26</v>
      </c>
      <c r="AF518" t="s">
        <v>1432</v>
      </c>
      <c r="AG518" t="s">
        <v>1135</v>
      </c>
      <c r="AH518" t="s">
        <v>165</v>
      </c>
      <c r="AI518" t="s">
        <v>166</v>
      </c>
      <c r="AJ518" s="62">
        <v>45139</v>
      </c>
      <c r="AK518" s="62"/>
      <c r="AL518" t="s">
        <v>167</v>
      </c>
      <c r="AM518" t="s">
        <v>2171</v>
      </c>
    </row>
    <row r="519" spans="1:39" x14ac:dyDescent="0.3">
      <c r="A519" s="1" t="str">
        <f>CONCATENATE(Opintojaksot[[#This Row],[Opintojaksokoodi]],Opintojaksot[[#This Row],[Kuvausten kieli]])</f>
        <v>PROV-911ruotsi</v>
      </c>
      <c r="B519">
        <v>1</v>
      </c>
      <c r="C519">
        <v>1</v>
      </c>
      <c r="D519">
        <v>1</v>
      </c>
      <c r="E519" t="s">
        <v>154</v>
      </c>
      <c r="F519" t="s">
        <v>2165</v>
      </c>
      <c r="G519" t="s">
        <v>2172</v>
      </c>
      <c r="H519"/>
      <c r="I519"/>
      <c r="J519" t="s">
        <v>266</v>
      </c>
      <c r="K519" t="s">
        <v>266</v>
      </c>
      <c r="L519" t="s">
        <v>266</v>
      </c>
      <c r="M519" t="s">
        <v>1243</v>
      </c>
      <c r="N519" t="s">
        <v>159</v>
      </c>
      <c r="O519" t="s">
        <v>1243</v>
      </c>
      <c r="P519"/>
      <c r="Q519" t="s">
        <v>160</v>
      </c>
      <c r="R519">
        <v>1</v>
      </c>
      <c r="S519" t="s">
        <v>368</v>
      </c>
      <c r="T519"/>
      <c r="U519"/>
      <c r="V519"/>
      <c r="W519"/>
      <c r="X519"/>
      <c r="Y519"/>
      <c r="Z519"/>
      <c r="AA519"/>
      <c r="AB519"/>
      <c r="AC519" t="s">
        <v>225</v>
      </c>
      <c r="AD519"/>
      <c r="AE519" t="s">
        <v>26</v>
      </c>
      <c r="AF519" t="s">
        <v>1432</v>
      </c>
      <c r="AG519" t="s">
        <v>1135</v>
      </c>
      <c r="AH519" t="s">
        <v>170</v>
      </c>
      <c r="AI519" t="s">
        <v>166</v>
      </c>
      <c r="AJ519" s="62">
        <v>45139</v>
      </c>
      <c r="AK519" s="62"/>
      <c r="AL519" t="s">
        <v>167</v>
      </c>
      <c r="AM519" t="s">
        <v>2171</v>
      </c>
    </row>
    <row r="520" spans="1:39" x14ac:dyDescent="0.3">
      <c r="A520" s="1" t="str">
        <f>CONCATENATE(Opintojaksot[[#This Row],[Opintojaksokoodi]],Opintojaksot[[#This Row],[Kuvausten kieli]])</f>
        <v>PROV-911englanti</v>
      </c>
      <c r="B520">
        <v>1</v>
      </c>
      <c r="C520">
        <v>1</v>
      </c>
      <c r="D520">
        <v>1</v>
      </c>
      <c r="E520" t="s">
        <v>154</v>
      </c>
      <c r="F520" t="s">
        <v>2165</v>
      </c>
      <c r="G520" t="s">
        <v>2173</v>
      </c>
      <c r="H520"/>
      <c r="I520"/>
      <c r="J520" t="s">
        <v>266</v>
      </c>
      <c r="K520" t="s">
        <v>266</v>
      </c>
      <c r="L520" t="s">
        <v>266</v>
      </c>
      <c r="M520" t="s">
        <v>1243</v>
      </c>
      <c r="N520" t="s">
        <v>159</v>
      </c>
      <c r="O520" t="s">
        <v>1243</v>
      </c>
      <c r="P520"/>
      <c r="Q520" t="s">
        <v>160</v>
      </c>
      <c r="R520">
        <v>1</v>
      </c>
      <c r="S520" t="s">
        <v>368</v>
      </c>
      <c r="T520"/>
      <c r="U520"/>
      <c r="V520"/>
      <c r="W520"/>
      <c r="X520"/>
      <c r="Y520"/>
      <c r="Z520"/>
      <c r="AA520" t="s">
        <v>2174</v>
      </c>
      <c r="AB520" t="s">
        <v>2175</v>
      </c>
      <c r="AC520" t="s">
        <v>225</v>
      </c>
      <c r="AD520" t="s">
        <v>2176</v>
      </c>
      <c r="AE520" t="s">
        <v>26</v>
      </c>
      <c r="AF520" t="s">
        <v>1432</v>
      </c>
      <c r="AG520" t="s">
        <v>1135</v>
      </c>
      <c r="AH520" t="s">
        <v>172</v>
      </c>
      <c r="AI520" t="s">
        <v>166</v>
      </c>
      <c r="AJ520" s="62">
        <v>45139</v>
      </c>
      <c r="AK520" s="62"/>
      <c r="AL520" t="s">
        <v>167</v>
      </c>
      <c r="AM520" t="s">
        <v>2171</v>
      </c>
    </row>
    <row r="521" spans="1:39" x14ac:dyDescent="0.3">
      <c r="A521" s="1" t="str">
        <f>CONCATENATE(Opintojaksot[[#This Row],[Opintojaksokoodi]],Opintojaksot[[#This Row],[Kuvausten kieli]])</f>
        <v>PROV-912suomi</v>
      </c>
      <c r="B521">
        <v>1</v>
      </c>
      <c r="C521">
        <v>1</v>
      </c>
      <c r="D521">
        <v>1</v>
      </c>
      <c r="E521" t="s">
        <v>154</v>
      </c>
      <c r="F521" t="s">
        <v>2177</v>
      </c>
      <c r="G521" t="s">
        <v>2178</v>
      </c>
      <c r="H521" t="s">
        <v>1884</v>
      </c>
      <c r="I521"/>
      <c r="J521" t="s">
        <v>266</v>
      </c>
      <c r="K521" t="s">
        <v>266</v>
      </c>
      <c r="L521" t="s">
        <v>266</v>
      </c>
      <c r="M521" t="s">
        <v>1243</v>
      </c>
      <c r="N521" t="s">
        <v>159</v>
      </c>
      <c r="O521" t="s">
        <v>1243</v>
      </c>
      <c r="P521"/>
      <c r="Q521" t="s">
        <v>160</v>
      </c>
      <c r="R521">
        <v>1</v>
      </c>
      <c r="S521" t="s">
        <v>368</v>
      </c>
      <c r="T521"/>
      <c r="U521"/>
      <c r="V521"/>
      <c r="W521"/>
      <c r="X521"/>
      <c r="Y521"/>
      <c r="Z521"/>
      <c r="AA521" t="s">
        <v>2179</v>
      </c>
      <c r="AB521" t="s">
        <v>2180</v>
      </c>
      <c r="AC521" t="s">
        <v>225</v>
      </c>
      <c r="AD521" t="s">
        <v>2181</v>
      </c>
      <c r="AE521" t="s">
        <v>26</v>
      </c>
      <c r="AF521" t="s">
        <v>1432</v>
      </c>
      <c r="AG521" t="s">
        <v>1135</v>
      </c>
      <c r="AH521" t="s">
        <v>165</v>
      </c>
      <c r="AI521" t="s">
        <v>166</v>
      </c>
      <c r="AJ521" s="62">
        <v>45139</v>
      </c>
      <c r="AK521" s="62"/>
      <c r="AL521" t="s">
        <v>167</v>
      </c>
      <c r="AM521" t="s">
        <v>2182</v>
      </c>
    </row>
    <row r="522" spans="1:39" x14ac:dyDescent="0.3">
      <c r="A522" s="1" t="str">
        <f>CONCATENATE(Opintojaksot[[#This Row],[Opintojaksokoodi]],Opintojaksot[[#This Row],[Kuvausten kieli]])</f>
        <v>PROV-912ruotsi</v>
      </c>
      <c r="B522">
        <v>1</v>
      </c>
      <c r="C522">
        <v>1</v>
      </c>
      <c r="D522">
        <v>1</v>
      </c>
      <c r="E522" t="s">
        <v>154</v>
      </c>
      <c r="F522" t="s">
        <v>2177</v>
      </c>
      <c r="G522" t="s">
        <v>2183</v>
      </c>
      <c r="H522"/>
      <c r="I522"/>
      <c r="J522" t="s">
        <v>266</v>
      </c>
      <c r="K522" t="s">
        <v>266</v>
      </c>
      <c r="L522" t="s">
        <v>266</v>
      </c>
      <c r="M522" t="s">
        <v>1243</v>
      </c>
      <c r="N522" t="s">
        <v>159</v>
      </c>
      <c r="O522" t="s">
        <v>1243</v>
      </c>
      <c r="P522"/>
      <c r="Q522" t="s">
        <v>160</v>
      </c>
      <c r="R522">
        <v>1</v>
      </c>
      <c r="S522" t="s">
        <v>368</v>
      </c>
      <c r="T522"/>
      <c r="U522"/>
      <c r="V522"/>
      <c r="W522"/>
      <c r="X522"/>
      <c r="Y522"/>
      <c r="Z522"/>
      <c r="AA522"/>
      <c r="AB522"/>
      <c r="AC522" t="s">
        <v>225</v>
      </c>
      <c r="AD522"/>
      <c r="AE522" t="s">
        <v>26</v>
      </c>
      <c r="AF522" t="s">
        <v>1432</v>
      </c>
      <c r="AG522" t="s">
        <v>1135</v>
      </c>
      <c r="AH522" t="s">
        <v>170</v>
      </c>
      <c r="AI522" t="s">
        <v>166</v>
      </c>
      <c r="AJ522" s="62">
        <v>45139</v>
      </c>
      <c r="AK522" s="62"/>
      <c r="AL522" t="s">
        <v>167</v>
      </c>
      <c r="AM522" t="s">
        <v>2182</v>
      </c>
    </row>
    <row r="523" spans="1:39" x14ac:dyDescent="0.3">
      <c r="A523" s="1" t="str">
        <f>CONCATENATE(Opintojaksot[[#This Row],[Opintojaksokoodi]],Opintojaksot[[#This Row],[Kuvausten kieli]])</f>
        <v>PROV-912englanti</v>
      </c>
      <c r="B523">
        <v>1</v>
      </c>
      <c r="C523">
        <v>1</v>
      </c>
      <c r="D523">
        <v>1</v>
      </c>
      <c r="E523" t="s">
        <v>154</v>
      </c>
      <c r="F523" t="s">
        <v>2177</v>
      </c>
      <c r="G523" t="s">
        <v>2184</v>
      </c>
      <c r="H523" t="s">
        <v>2185</v>
      </c>
      <c r="I523"/>
      <c r="J523" t="s">
        <v>266</v>
      </c>
      <c r="K523" t="s">
        <v>266</v>
      </c>
      <c r="L523" t="s">
        <v>266</v>
      </c>
      <c r="M523" t="s">
        <v>1243</v>
      </c>
      <c r="N523" t="s">
        <v>159</v>
      </c>
      <c r="O523" t="s">
        <v>1243</v>
      </c>
      <c r="P523"/>
      <c r="Q523" t="s">
        <v>160</v>
      </c>
      <c r="R523">
        <v>1</v>
      </c>
      <c r="S523" t="s">
        <v>368</v>
      </c>
      <c r="T523"/>
      <c r="U523"/>
      <c r="V523"/>
      <c r="W523"/>
      <c r="X523"/>
      <c r="Y523"/>
      <c r="Z523"/>
      <c r="AA523" t="s">
        <v>2186</v>
      </c>
      <c r="AB523" t="s">
        <v>2187</v>
      </c>
      <c r="AC523" t="s">
        <v>225</v>
      </c>
      <c r="AD523" t="s">
        <v>2188</v>
      </c>
      <c r="AE523" t="s">
        <v>26</v>
      </c>
      <c r="AF523" t="s">
        <v>1432</v>
      </c>
      <c r="AG523" t="s">
        <v>1135</v>
      </c>
      <c r="AH523" t="s">
        <v>172</v>
      </c>
      <c r="AI523" t="s">
        <v>166</v>
      </c>
      <c r="AJ523" s="62">
        <v>45139</v>
      </c>
      <c r="AK523" s="62"/>
      <c r="AL523" t="s">
        <v>167</v>
      </c>
      <c r="AM523" t="s">
        <v>2182</v>
      </c>
    </row>
    <row r="524" spans="1:39" x14ac:dyDescent="0.3">
      <c r="A524" s="1" t="str">
        <f>CONCATENATE(Opintojaksot[[#This Row],[Opintojaksokoodi]],Opintojaksot[[#This Row],[Kuvausten kieli]])</f>
        <v>SUST-002-PHARMsuomi</v>
      </c>
      <c r="B524">
        <v>1</v>
      </c>
      <c r="C524">
        <v>1</v>
      </c>
      <c r="D524">
        <v>1</v>
      </c>
      <c r="E524" t="s">
        <v>154</v>
      </c>
      <c r="F524" t="s">
        <v>2189</v>
      </c>
      <c r="G524" t="s">
        <v>2190</v>
      </c>
      <c r="H524" t="s">
        <v>2191</v>
      </c>
      <c r="I524"/>
      <c r="J524" t="s">
        <v>186</v>
      </c>
      <c r="K524" t="s">
        <v>186</v>
      </c>
      <c r="L524" t="s">
        <v>186</v>
      </c>
      <c r="M524" t="s">
        <v>187</v>
      </c>
      <c r="N524" t="s">
        <v>159</v>
      </c>
      <c r="O524"/>
      <c r="P524"/>
      <c r="Q524" t="s">
        <v>160</v>
      </c>
      <c r="R524">
        <v>1</v>
      </c>
      <c r="S524" t="s">
        <v>2192</v>
      </c>
      <c r="T524"/>
      <c r="U524"/>
      <c r="V524"/>
      <c r="W524"/>
      <c r="X524" t="s">
        <v>2193</v>
      </c>
      <c r="Y524"/>
      <c r="Z524" t="s">
        <v>2194</v>
      </c>
      <c r="AA524" t="s">
        <v>2195</v>
      </c>
      <c r="AB524" t="s">
        <v>2196</v>
      </c>
      <c r="AC524" t="s">
        <v>162</v>
      </c>
      <c r="AD524" t="s">
        <v>2197</v>
      </c>
      <c r="AE524" t="s">
        <v>2198</v>
      </c>
      <c r="AF524" t="s">
        <v>2199</v>
      </c>
      <c r="AG524" t="s">
        <v>195</v>
      </c>
      <c r="AH524" t="s">
        <v>165</v>
      </c>
      <c r="AI524" t="s">
        <v>166</v>
      </c>
      <c r="AJ524" s="62">
        <v>45139</v>
      </c>
      <c r="AK524" s="62"/>
      <c r="AL524" t="s">
        <v>1076</v>
      </c>
      <c r="AM524" t="s">
        <v>2200</v>
      </c>
    </row>
    <row r="525" spans="1:39" x14ac:dyDescent="0.3">
      <c r="A525" s="1" t="str">
        <f>CONCATENATE(Opintojaksot[[#This Row],[Opintojaksokoodi]],Opintojaksot[[#This Row],[Kuvausten kieli]])</f>
        <v>SUST-002-PHARMruotsi</v>
      </c>
      <c r="B525">
        <v>1</v>
      </c>
      <c r="C525">
        <v>1</v>
      </c>
      <c r="D525">
        <v>1</v>
      </c>
      <c r="E525" t="s">
        <v>154</v>
      </c>
      <c r="F525" t="s">
        <v>2189</v>
      </c>
      <c r="G525" t="s">
        <v>2201</v>
      </c>
      <c r="H525"/>
      <c r="I525"/>
      <c r="J525" t="s">
        <v>186</v>
      </c>
      <c r="K525" t="s">
        <v>186</v>
      </c>
      <c r="L525" t="s">
        <v>186</v>
      </c>
      <c r="M525" t="s">
        <v>187</v>
      </c>
      <c r="N525" t="s">
        <v>159</v>
      </c>
      <c r="O525"/>
      <c r="P525"/>
      <c r="Q525" t="s">
        <v>160</v>
      </c>
      <c r="R525">
        <v>1</v>
      </c>
      <c r="S525" t="s">
        <v>2192</v>
      </c>
      <c r="T525"/>
      <c r="U525"/>
      <c r="V525"/>
      <c r="W525"/>
      <c r="X525"/>
      <c r="Y525"/>
      <c r="Z525" t="s">
        <v>2194</v>
      </c>
      <c r="AA525"/>
      <c r="AB525"/>
      <c r="AC525" t="s">
        <v>162</v>
      </c>
      <c r="AD525"/>
      <c r="AE525" t="s">
        <v>2198</v>
      </c>
      <c r="AF525" t="s">
        <v>2199</v>
      </c>
      <c r="AG525" t="s">
        <v>195</v>
      </c>
      <c r="AH525" t="s">
        <v>170</v>
      </c>
      <c r="AI525" t="s">
        <v>166</v>
      </c>
      <c r="AJ525" s="62">
        <v>45139</v>
      </c>
      <c r="AK525" s="62"/>
      <c r="AL525" t="s">
        <v>1076</v>
      </c>
      <c r="AM525" t="s">
        <v>2200</v>
      </c>
    </row>
    <row r="526" spans="1:39" x14ac:dyDescent="0.3">
      <c r="A526" s="1" t="str">
        <f>CONCATENATE(Opintojaksot[[#This Row],[Opintojaksokoodi]],Opintojaksot[[#This Row],[Kuvausten kieli]])</f>
        <v>SUST-002-PHARMenglanti</v>
      </c>
      <c r="B526">
        <v>1</v>
      </c>
      <c r="C526">
        <v>1</v>
      </c>
      <c r="D526">
        <v>1</v>
      </c>
      <c r="E526" t="s">
        <v>154</v>
      </c>
      <c r="F526" t="s">
        <v>2189</v>
      </c>
      <c r="G526" t="s">
        <v>2202</v>
      </c>
      <c r="H526" t="s">
        <v>2203</v>
      </c>
      <c r="I526"/>
      <c r="J526" t="s">
        <v>186</v>
      </c>
      <c r="K526" t="s">
        <v>186</v>
      </c>
      <c r="L526" t="s">
        <v>186</v>
      </c>
      <c r="M526" t="s">
        <v>187</v>
      </c>
      <c r="N526" t="s">
        <v>159</v>
      </c>
      <c r="O526"/>
      <c r="P526"/>
      <c r="Q526" t="s">
        <v>160</v>
      </c>
      <c r="R526">
        <v>1</v>
      </c>
      <c r="S526" t="s">
        <v>2192</v>
      </c>
      <c r="T526"/>
      <c r="U526"/>
      <c r="V526"/>
      <c r="W526"/>
      <c r="X526" t="s">
        <v>2204</v>
      </c>
      <c r="Y526"/>
      <c r="Z526" t="s">
        <v>2194</v>
      </c>
      <c r="AA526" t="s">
        <v>2205</v>
      </c>
      <c r="AB526" t="s">
        <v>2206</v>
      </c>
      <c r="AC526" t="s">
        <v>162</v>
      </c>
      <c r="AD526" t="s">
        <v>2207</v>
      </c>
      <c r="AE526" t="s">
        <v>2198</v>
      </c>
      <c r="AF526" t="s">
        <v>2199</v>
      </c>
      <c r="AG526" t="s">
        <v>195</v>
      </c>
      <c r="AH526" t="s">
        <v>172</v>
      </c>
      <c r="AI526" t="s">
        <v>166</v>
      </c>
      <c r="AJ526" s="62">
        <v>45139</v>
      </c>
      <c r="AK526" s="62"/>
      <c r="AL526" t="s">
        <v>1076</v>
      </c>
      <c r="AM526" t="s">
        <v>2200</v>
      </c>
    </row>
    <row r="527" spans="1:39" x14ac:dyDescent="0.3">
      <c r="A527" s="1" t="str">
        <f>CONCATENATE(Opintojaksot[[#This Row],[Opintojaksokoodi]],Opintojaksot[[#This Row],[Kuvausten kieli]])</f>
        <v>VIIKF-001suomi</v>
      </c>
      <c r="B527">
        <v>1</v>
      </c>
      <c r="C527">
        <v>1</v>
      </c>
      <c r="D527">
        <v>1</v>
      </c>
      <c r="E527" t="s">
        <v>154</v>
      </c>
      <c r="F527" t="s">
        <v>2208</v>
      </c>
      <c r="G527" t="s">
        <v>2209</v>
      </c>
      <c r="H527" t="s">
        <v>569</v>
      </c>
      <c r="I527"/>
      <c r="J527" t="s">
        <v>157</v>
      </c>
      <c r="K527" t="s">
        <v>157</v>
      </c>
      <c r="L527" t="s">
        <v>157</v>
      </c>
      <c r="M527" t="s">
        <v>187</v>
      </c>
      <c r="N527" t="s">
        <v>159</v>
      </c>
      <c r="O527"/>
      <c r="P527"/>
      <c r="Q527" t="s">
        <v>160</v>
      </c>
      <c r="R527">
        <v>1</v>
      </c>
      <c r="S527"/>
      <c r="T527"/>
      <c r="U527"/>
      <c r="V527"/>
      <c r="W527"/>
      <c r="X527"/>
      <c r="Y527"/>
      <c r="Z527"/>
      <c r="AA527"/>
      <c r="AB527"/>
      <c r="AC527" t="s">
        <v>162</v>
      </c>
      <c r="AD527"/>
      <c r="AE527" t="s">
        <v>51</v>
      </c>
      <c r="AF527" t="s">
        <v>254</v>
      </c>
      <c r="AG527" t="s">
        <v>1135</v>
      </c>
      <c r="AH527" t="s">
        <v>165</v>
      </c>
      <c r="AI527" t="s">
        <v>166</v>
      </c>
      <c r="AJ527" s="62">
        <v>45139</v>
      </c>
      <c r="AK527" s="62"/>
      <c r="AL527" t="s">
        <v>1076</v>
      </c>
      <c r="AM527" t="s">
        <v>2210</v>
      </c>
    </row>
    <row r="528" spans="1:39" x14ac:dyDescent="0.3">
      <c r="A528" s="1" t="str">
        <f>CONCATENATE(Opintojaksot[[#This Row],[Opintojaksokoodi]],Opintojaksot[[#This Row],[Kuvausten kieli]])</f>
        <v>VIIKF-001ruotsi</v>
      </c>
      <c r="B528">
        <v>1</v>
      </c>
      <c r="C528">
        <v>1</v>
      </c>
      <c r="D528">
        <v>1</v>
      </c>
      <c r="E528" t="s">
        <v>154</v>
      </c>
      <c r="F528" t="s">
        <v>2208</v>
      </c>
      <c r="G528" t="s">
        <v>2211</v>
      </c>
      <c r="H528" t="s">
        <v>569</v>
      </c>
      <c r="I528"/>
      <c r="J528" t="s">
        <v>157</v>
      </c>
      <c r="K528" t="s">
        <v>157</v>
      </c>
      <c r="L528" t="s">
        <v>157</v>
      </c>
      <c r="M528" t="s">
        <v>187</v>
      </c>
      <c r="N528" t="s">
        <v>159</v>
      </c>
      <c r="O528"/>
      <c r="P528"/>
      <c r="Q528" t="s">
        <v>160</v>
      </c>
      <c r="R528">
        <v>1</v>
      </c>
      <c r="S528"/>
      <c r="T528"/>
      <c r="U528"/>
      <c r="V528"/>
      <c r="W528"/>
      <c r="X528"/>
      <c r="Y528"/>
      <c r="Z528"/>
      <c r="AA528"/>
      <c r="AB528"/>
      <c r="AC528" t="s">
        <v>162</v>
      </c>
      <c r="AD528"/>
      <c r="AE528" t="s">
        <v>51</v>
      </c>
      <c r="AF528" t="s">
        <v>254</v>
      </c>
      <c r="AG528" t="s">
        <v>1135</v>
      </c>
      <c r="AH528" t="s">
        <v>170</v>
      </c>
      <c r="AI528" t="s">
        <v>166</v>
      </c>
      <c r="AJ528" s="62">
        <v>45139</v>
      </c>
      <c r="AK528" s="62"/>
      <c r="AL528" t="s">
        <v>1076</v>
      </c>
      <c r="AM528" t="s">
        <v>2210</v>
      </c>
    </row>
    <row r="529" spans="1:39" x14ac:dyDescent="0.3">
      <c r="A529" s="1" t="str">
        <f>CONCATENATE(Opintojaksot[[#This Row],[Opintojaksokoodi]],Opintojaksot[[#This Row],[Kuvausten kieli]])</f>
        <v>VIIKF-001englanti</v>
      </c>
      <c r="B529">
        <v>1</v>
      </c>
      <c r="C529">
        <v>1</v>
      </c>
      <c r="D529">
        <v>1</v>
      </c>
      <c r="E529" t="s">
        <v>154</v>
      </c>
      <c r="F529" t="s">
        <v>2208</v>
      </c>
      <c r="G529" t="s">
        <v>2212</v>
      </c>
      <c r="H529" t="s">
        <v>569</v>
      </c>
      <c r="I529"/>
      <c r="J529" t="s">
        <v>157</v>
      </c>
      <c r="K529" t="s">
        <v>157</v>
      </c>
      <c r="L529" t="s">
        <v>157</v>
      </c>
      <c r="M529" t="s">
        <v>187</v>
      </c>
      <c r="N529" t="s">
        <v>159</v>
      </c>
      <c r="O529"/>
      <c r="P529"/>
      <c r="Q529" t="s">
        <v>160</v>
      </c>
      <c r="R529">
        <v>1</v>
      </c>
      <c r="S529"/>
      <c r="T529"/>
      <c r="U529"/>
      <c r="V529"/>
      <c r="W529"/>
      <c r="X529"/>
      <c r="Y529"/>
      <c r="Z529"/>
      <c r="AA529"/>
      <c r="AB529"/>
      <c r="AC529" t="s">
        <v>162</v>
      </c>
      <c r="AD529"/>
      <c r="AE529" t="s">
        <v>51</v>
      </c>
      <c r="AF529" t="s">
        <v>254</v>
      </c>
      <c r="AG529" t="s">
        <v>1135</v>
      </c>
      <c r="AH529" t="s">
        <v>172</v>
      </c>
      <c r="AI529" t="s">
        <v>166</v>
      </c>
      <c r="AJ529" s="62">
        <v>45139</v>
      </c>
      <c r="AK529" s="62"/>
      <c r="AL529" t="s">
        <v>1076</v>
      </c>
      <c r="AM529" t="s">
        <v>2210</v>
      </c>
    </row>
    <row r="530" spans="1:39" x14ac:dyDescent="0.3">
      <c r="A530" s="1" t="str">
        <f>CONCATENATE(Opintojaksot[[#This Row],[Opintojaksokoodi]],Opintojaksot[[#This Row],[Kuvausten kieli]])</f>
        <v>VIIKF-002suomi</v>
      </c>
      <c r="B530">
        <v>1</v>
      </c>
      <c r="C530">
        <v>1</v>
      </c>
      <c r="D530">
        <v>1</v>
      </c>
      <c r="E530" t="s">
        <v>154</v>
      </c>
      <c r="F530" t="s">
        <v>2213</v>
      </c>
      <c r="G530" t="s">
        <v>2214</v>
      </c>
      <c r="H530" t="s">
        <v>2215</v>
      </c>
      <c r="I530"/>
      <c r="J530" t="s">
        <v>266</v>
      </c>
      <c r="K530" t="s">
        <v>266</v>
      </c>
      <c r="L530" t="s">
        <v>266</v>
      </c>
      <c r="M530" t="s">
        <v>187</v>
      </c>
      <c r="N530" t="s">
        <v>159</v>
      </c>
      <c r="O530"/>
      <c r="P530"/>
      <c r="Q530" t="s">
        <v>160</v>
      </c>
      <c r="R530">
        <v>1</v>
      </c>
      <c r="S530" t="s">
        <v>2216</v>
      </c>
      <c r="T530"/>
      <c r="U530"/>
      <c r="V530"/>
      <c r="W530" t="s">
        <v>2217</v>
      </c>
      <c r="X530"/>
      <c r="Y530"/>
      <c r="Z530"/>
      <c r="AA530" t="s">
        <v>2218</v>
      </c>
      <c r="AB530" t="s">
        <v>2219</v>
      </c>
      <c r="AC530" t="s">
        <v>162</v>
      </c>
      <c r="AD530" t="s">
        <v>2220</v>
      </c>
      <c r="AE530" t="s">
        <v>2198</v>
      </c>
      <c r="AF530" t="s">
        <v>163</v>
      </c>
      <c r="AG530" t="s">
        <v>195</v>
      </c>
      <c r="AH530" t="s">
        <v>165</v>
      </c>
      <c r="AI530" t="s">
        <v>166</v>
      </c>
      <c r="AJ530" s="62">
        <v>45139</v>
      </c>
      <c r="AK530" s="62"/>
      <c r="AL530" t="s">
        <v>1076</v>
      </c>
      <c r="AM530" t="s">
        <v>2221</v>
      </c>
    </row>
    <row r="531" spans="1:39" x14ac:dyDescent="0.3">
      <c r="A531" s="1" t="str">
        <f>CONCATENATE(Opintojaksot[[#This Row],[Opintojaksokoodi]],Opintojaksot[[#This Row],[Kuvausten kieli]])</f>
        <v>VIIKF-002ruotsi</v>
      </c>
      <c r="B531">
        <v>1</v>
      </c>
      <c r="C531">
        <v>1</v>
      </c>
      <c r="D531">
        <v>1</v>
      </c>
      <c r="E531" t="s">
        <v>154</v>
      </c>
      <c r="F531" t="s">
        <v>2213</v>
      </c>
      <c r="G531" t="s">
        <v>2222</v>
      </c>
      <c r="H531"/>
      <c r="I531"/>
      <c r="J531" t="s">
        <v>266</v>
      </c>
      <c r="K531" t="s">
        <v>266</v>
      </c>
      <c r="L531" t="s">
        <v>266</v>
      </c>
      <c r="M531" t="s">
        <v>187</v>
      </c>
      <c r="N531" t="s">
        <v>159</v>
      </c>
      <c r="O531"/>
      <c r="P531"/>
      <c r="Q531" t="s">
        <v>160</v>
      </c>
      <c r="R531">
        <v>1</v>
      </c>
      <c r="S531" t="s">
        <v>2216</v>
      </c>
      <c r="T531"/>
      <c r="U531"/>
      <c r="V531"/>
      <c r="W531" t="s">
        <v>2223</v>
      </c>
      <c r="X531"/>
      <c r="Y531"/>
      <c r="Z531"/>
      <c r="AA531"/>
      <c r="AB531"/>
      <c r="AC531" t="s">
        <v>162</v>
      </c>
      <c r="AD531"/>
      <c r="AE531" t="s">
        <v>2198</v>
      </c>
      <c r="AF531" t="s">
        <v>163</v>
      </c>
      <c r="AG531" t="s">
        <v>195</v>
      </c>
      <c r="AH531" t="s">
        <v>170</v>
      </c>
      <c r="AI531" t="s">
        <v>166</v>
      </c>
      <c r="AJ531" s="62">
        <v>45139</v>
      </c>
      <c r="AK531" s="62"/>
      <c r="AL531" t="s">
        <v>1076</v>
      </c>
      <c r="AM531" t="s">
        <v>2221</v>
      </c>
    </row>
    <row r="532" spans="1:39" x14ac:dyDescent="0.3">
      <c r="A532" s="1" t="str">
        <f>CONCATENATE(Opintojaksot[[#This Row],[Opintojaksokoodi]],Opintojaksot[[#This Row],[Kuvausten kieli]])</f>
        <v>VIIKF-002englanti</v>
      </c>
      <c r="B532">
        <v>1</v>
      </c>
      <c r="C532">
        <v>1</v>
      </c>
      <c r="D532">
        <v>1</v>
      </c>
      <c r="E532" t="s">
        <v>154</v>
      </c>
      <c r="F532" t="s">
        <v>2213</v>
      </c>
      <c r="G532" t="s">
        <v>2224</v>
      </c>
      <c r="H532" t="s">
        <v>2225</v>
      </c>
      <c r="I532"/>
      <c r="J532" t="s">
        <v>266</v>
      </c>
      <c r="K532" t="s">
        <v>266</v>
      </c>
      <c r="L532" t="s">
        <v>266</v>
      </c>
      <c r="M532" t="s">
        <v>187</v>
      </c>
      <c r="N532" t="s">
        <v>159</v>
      </c>
      <c r="O532"/>
      <c r="P532"/>
      <c r="Q532" t="s">
        <v>160</v>
      </c>
      <c r="R532">
        <v>1</v>
      </c>
      <c r="S532" t="s">
        <v>2216</v>
      </c>
      <c r="T532"/>
      <c r="U532"/>
      <c r="V532"/>
      <c r="W532" t="s">
        <v>2226</v>
      </c>
      <c r="X532"/>
      <c r="Y532"/>
      <c r="Z532"/>
      <c r="AA532" t="s">
        <v>2227</v>
      </c>
      <c r="AB532" t="s">
        <v>2228</v>
      </c>
      <c r="AC532" t="s">
        <v>162</v>
      </c>
      <c r="AD532" t="s">
        <v>2229</v>
      </c>
      <c r="AE532" t="s">
        <v>2198</v>
      </c>
      <c r="AF532" t="s">
        <v>163</v>
      </c>
      <c r="AG532" t="s">
        <v>195</v>
      </c>
      <c r="AH532" t="s">
        <v>172</v>
      </c>
      <c r="AI532" t="s">
        <v>166</v>
      </c>
      <c r="AJ532" s="62">
        <v>45139</v>
      </c>
      <c r="AK532" s="62"/>
      <c r="AL532" t="s">
        <v>1076</v>
      </c>
      <c r="AM532" t="s">
        <v>2221</v>
      </c>
    </row>
    <row r="533" spans="1:39" x14ac:dyDescent="0.3">
      <c r="A533" s="1" t="str">
        <f>CONCATENATE(Opintojaksot[[#This Row],[Opintojaksokoodi]],Opintojaksot[[#This Row],[Kuvausten kieli]])</f>
        <v>VIIKF-005suomi</v>
      </c>
      <c r="B533">
        <v>1</v>
      </c>
      <c r="C533">
        <v>1</v>
      </c>
      <c r="D533">
        <v>1</v>
      </c>
      <c r="E533" t="s">
        <v>154</v>
      </c>
      <c r="F533" t="s">
        <v>2230</v>
      </c>
      <c r="G533" t="s">
        <v>2231</v>
      </c>
      <c r="H533"/>
      <c r="I533"/>
      <c r="J533" t="s">
        <v>220</v>
      </c>
      <c r="K533" t="s">
        <v>266</v>
      </c>
      <c r="L533" t="s">
        <v>402</v>
      </c>
      <c r="M533" t="s">
        <v>187</v>
      </c>
      <c r="N533" t="s">
        <v>159</v>
      </c>
      <c r="O533"/>
      <c r="P533"/>
      <c r="Q533" t="s">
        <v>160</v>
      </c>
      <c r="R533">
        <v>1</v>
      </c>
      <c r="S533" t="s">
        <v>2232</v>
      </c>
      <c r="T533"/>
      <c r="U533"/>
      <c r="V533"/>
      <c r="W533"/>
      <c r="X533"/>
      <c r="Y533"/>
      <c r="Z533"/>
      <c r="AA533" t="s">
        <v>2233</v>
      </c>
      <c r="AB533"/>
      <c r="AC533" t="s">
        <v>162</v>
      </c>
      <c r="AD533" t="s">
        <v>2234</v>
      </c>
      <c r="AE533" t="s">
        <v>51</v>
      </c>
      <c r="AF533" t="s">
        <v>194</v>
      </c>
      <c r="AG533" t="s">
        <v>195</v>
      </c>
      <c r="AH533" t="s">
        <v>165</v>
      </c>
      <c r="AI533" t="s">
        <v>166</v>
      </c>
      <c r="AJ533" s="62">
        <v>45139</v>
      </c>
      <c r="AK533" s="62"/>
      <c r="AL533" t="s">
        <v>1076</v>
      </c>
      <c r="AM533" t="s">
        <v>2235</v>
      </c>
    </row>
    <row r="534" spans="1:39" x14ac:dyDescent="0.3">
      <c r="A534" s="1" t="str">
        <f>CONCATENATE(Opintojaksot[[#This Row],[Opintojaksokoodi]],Opintojaksot[[#This Row],[Kuvausten kieli]])</f>
        <v>VIIKF-005ruotsi</v>
      </c>
      <c r="B534">
        <v>1</v>
      </c>
      <c r="C534">
        <v>1</v>
      </c>
      <c r="D534">
        <v>1</v>
      </c>
      <c r="E534" t="s">
        <v>154</v>
      </c>
      <c r="F534" t="s">
        <v>2230</v>
      </c>
      <c r="G534" t="s">
        <v>2236</v>
      </c>
      <c r="H534"/>
      <c r="I534"/>
      <c r="J534" t="s">
        <v>220</v>
      </c>
      <c r="K534" t="s">
        <v>266</v>
      </c>
      <c r="L534" t="s">
        <v>402</v>
      </c>
      <c r="M534" t="s">
        <v>187</v>
      </c>
      <c r="N534" t="s">
        <v>159</v>
      </c>
      <c r="O534"/>
      <c r="P534"/>
      <c r="Q534" t="s">
        <v>160</v>
      </c>
      <c r="R534">
        <v>1</v>
      </c>
      <c r="S534" t="s">
        <v>2232</v>
      </c>
      <c r="T534"/>
      <c r="U534"/>
      <c r="V534"/>
      <c r="W534"/>
      <c r="X534"/>
      <c r="Y534"/>
      <c r="Z534"/>
      <c r="AA534"/>
      <c r="AB534"/>
      <c r="AC534" t="s">
        <v>162</v>
      </c>
      <c r="AD534" t="s">
        <v>2237</v>
      </c>
      <c r="AE534" t="s">
        <v>51</v>
      </c>
      <c r="AF534" t="s">
        <v>194</v>
      </c>
      <c r="AG534" t="s">
        <v>195</v>
      </c>
      <c r="AH534" t="s">
        <v>170</v>
      </c>
      <c r="AI534" t="s">
        <v>166</v>
      </c>
      <c r="AJ534" s="62">
        <v>45139</v>
      </c>
      <c r="AK534" s="62"/>
      <c r="AL534" t="s">
        <v>1076</v>
      </c>
      <c r="AM534" t="s">
        <v>2235</v>
      </c>
    </row>
    <row r="535" spans="1:39" x14ac:dyDescent="0.3">
      <c r="A535" s="1" t="str">
        <f>CONCATENATE(Opintojaksot[[#This Row],[Opintojaksokoodi]],Opintojaksot[[#This Row],[Kuvausten kieli]])</f>
        <v>VIIKF-005englanti</v>
      </c>
      <c r="B535">
        <v>1</v>
      </c>
      <c r="C535">
        <v>1</v>
      </c>
      <c r="D535">
        <v>1</v>
      </c>
      <c r="E535" t="s">
        <v>154</v>
      </c>
      <c r="F535" t="s">
        <v>2230</v>
      </c>
      <c r="G535" t="s">
        <v>2238</v>
      </c>
      <c r="H535"/>
      <c r="I535"/>
      <c r="J535" t="s">
        <v>220</v>
      </c>
      <c r="K535" t="s">
        <v>266</v>
      </c>
      <c r="L535" t="s">
        <v>402</v>
      </c>
      <c r="M535" t="s">
        <v>187</v>
      </c>
      <c r="N535" t="s">
        <v>159</v>
      </c>
      <c r="O535"/>
      <c r="P535"/>
      <c r="Q535" t="s">
        <v>160</v>
      </c>
      <c r="R535">
        <v>1</v>
      </c>
      <c r="S535" t="s">
        <v>2232</v>
      </c>
      <c r="T535"/>
      <c r="U535"/>
      <c r="V535"/>
      <c r="W535"/>
      <c r="X535"/>
      <c r="Y535"/>
      <c r="Z535"/>
      <c r="AA535" t="s">
        <v>2239</v>
      </c>
      <c r="AB535"/>
      <c r="AC535" t="s">
        <v>162</v>
      </c>
      <c r="AD535" t="s">
        <v>2240</v>
      </c>
      <c r="AE535" t="s">
        <v>51</v>
      </c>
      <c r="AF535" t="s">
        <v>194</v>
      </c>
      <c r="AG535" t="s">
        <v>195</v>
      </c>
      <c r="AH535" t="s">
        <v>172</v>
      </c>
      <c r="AI535" t="s">
        <v>166</v>
      </c>
      <c r="AJ535" s="62">
        <v>45139</v>
      </c>
      <c r="AK535" s="62"/>
      <c r="AL535" t="s">
        <v>1076</v>
      </c>
      <c r="AM535" t="s">
        <v>2235</v>
      </c>
    </row>
    <row r="536" spans="1:39" x14ac:dyDescent="0.3">
      <c r="A536" s="1" t="str">
        <f>CONCATENATE(Opintojaksot[[#This Row],[Opintojaksokoodi]],Opintojaksot[[#This Row],[Kuvausten kieli]])</f>
        <v>VIIKF-008suomi</v>
      </c>
      <c r="B536">
        <v>1</v>
      </c>
      <c r="C536">
        <v>1</v>
      </c>
      <c r="D536">
        <v>1</v>
      </c>
      <c r="E536" t="s">
        <v>154</v>
      </c>
      <c r="F536" t="s">
        <v>2241</v>
      </c>
      <c r="G536" t="s">
        <v>2231</v>
      </c>
      <c r="H536"/>
      <c r="I536"/>
      <c r="J536" t="s">
        <v>220</v>
      </c>
      <c r="K536" t="s">
        <v>266</v>
      </c>
      <c r="L536" t="s">
        <v>402</v>
      </c>
      <c r="M536" t="s">
        <v>187</v>
      </c>
      <c r="N536" t="s">
        <v>159</v>
      </c>
      <c r="O536"/>
      <c r="P536"/>
      <c r="Q536" t="s">
        <v>160</v>
      </c>
      <c r="R536">
        <v>1</v>
      </c>
      <c r="S536" t="s">
        <v>2232</v>
      </c>
      <c r="T536"/>
      <c r="U536"/>
      <c r="V536"/>
      <c r="W536"/>
      <c r="X536"/>
      <c r="Y536"/>
      <c r="Z536"/>
      <c r="AA536" t="s">
        <v>2233</v>
      </c>
      <c r="AB536"/>
      <c r="AC536" t="s">
        <v>162</v>
      </c>
      <c r="AD536" t="s">
        <v>2242</v>
      </c>
      <c r="AE536" t="s">
        <v>51</v>
      </c>
      <c r="AF536" t="s">
        <v>194</v>
      </c>
      <c r="AG536" t="s">
        <v>195</v>
      </c>
      <c r="AH536" t="s">
        <v>165</v>
      </c>
      <c r="AI536" t="s">
        <v>166</v>
      </c>
      <c r="AJ536" s="62">
        <v>45139</v>
      </c>
      <c r="AK536" s="62"/>
      <c r="AL536" t="s">
        <v>1076</v>
      </c>
      <c r="AM536" t="s">
        <v>2243</v>
      </c>
    </row>
    <row r="537" spans="1:39" x14ac:dyDescent="0.3">
      <c r="A537" s="1" t="str">
        <f>CONCATENATE(Opintojaksot[[#This Row],[Opintojaksokoodi]],Opintojaksot[[#This Row],[Kuvausten kieli]])</f>
        <v>VIIKF-008ruotsi</v>
      </c>
      <c r="B537">
        <v>1</v>
      </c>
      <c r="C537">
        <v>1</v>
      </c>
      <c r="D537">
        <v>1</v>
      </c>
      <c r="E537" t="s">
        <v>154</v>
      </c>
      <c r="F537" t="s">
        <v>2241</v>
      </c>
      <c r="G537" t="s">
        <v>2236</v>
      </c>
      <c r="H537"/>
      <c r="I537"/>
      <c r="J537" t="s">
        <v>220</v>
      </c>
      <c r="K537" t="s">
        <v>266</v>
      </c>
      <c r="L537" t="s">
        <v>402</v>
      </c>
      <c r="M537" t="s">
        <v>187</v>
      </c>
      <c r="N537" t="s">
        <v>159</v>
      </c>
      <c r="O537"/>
      <c r="P537"/>
      <c r="Q537" t="s">
        <v>160</v>
      </c>
      <c r="R537">
        <v>1</v>
      </c>
      <c r="S537" t="s">
        <v>2232</v>
      </c>
      <c r="T537"/>
      <c r="U537"/>
      <c r="V537"/>
      <c r="W537"/>
      <c r="X537"/>
      <c r="Y537"/>
      <c r="Z537"/>
      <c r="AA537"/>
      <c r="AB537"/>
      <c r="AC537" t="s">
        <v>162</v>
      </c>
      <c r="AD537" t="s">
        <v>2237</v>
      </c>
      <c r="AE537" t="s">
        <v>51</v>
      </c>
      <c r="AF537" t="s">
        <v>194</v>
      </c>
      <c r="AG537" t="s">
        <v>195</v>
      </c>
      <c r="AH537" t="s">
        <v>170</v>
      </c>
      <c r="AI537" t="s">
        <v>166</v>
      </c>
      <c r="AJ537" s="62">
        <v>45139</v>
      </c>
      <c r="AK537" s="62"/>
      <c r="AL537" t="s">
        <v>1076</v>
      </c>
      <c r="AM537" t="s">
        <v>2243</v>
      </c>
    </row>
    <row r="538" spans="1:39" x14ac:dyDescent="0.3">
      <c r="A538" s="1" t="str">
        <f>CONCATENATE(Opintojaksot[[#This Row],[Opintojaksokoodi]],Opintojaksot[[#This Row],[Kuvausten kieli]])</f>
        <v>VIIKF-008englanti</v>
      </c>
      <c r="B538">
        <v>1</v>
      </c>
      <c r="C538">
        <v>1</v>
      </c>
      <c r="D538">
        <v>1</v>
      </c>
      <c r="E538" t="s">
        <v>154</v>
      </c>
      <c r="F538" t="s">
        <v>2241</v>
      </c>
      <c r="G538" t="s">
        <v>2238</v>
      </c>
      <c r="H538"/>
      <c r="I538"/>
      <c r="J538" t="s">
        <v>220</v>
      </c>
      <c r="K538" t="s">
        <v>266</v>
      </c>
      <c r="L538" t="s">
        <v>402</v>
      </c>
      <c r="M538" t="s">
        <v>187</v>
      </c>
      <c r="N538" t="s">
        <v>159</v>
      </c>
      <c r="O538"/>
      <c r="P538"/>
      <c r="Q538" t="s">
        <v>160</v>
      </c>
      <c r="R538">
        <v>1</v>
      </c>
      <c r="S538" t="s">
        <v>2232</v>
      </c>
      <c r="T538"/>
      <c r="U538"/>
      <c r="V538"/>
      <c r="W538"/>
      <c r="X538"/>
      <c r="Y538"/>
      <c r="Z538"/>
      <c r="AA538" t="s">
        <v>2239</v>
      </c>
      <c r="AB538"/>
      <c r="AC538" t="s">
        <v>162</v>
      </c>
      <c r="AD538" t="s">
        <v>2244</v>
      </c>
      <c r="AE538" t="s">
        <v>51</v>
      </c>
      <c r="AF538" t="s">
        <v>194</v>
      </c>
      <c r="AG538" t="s">
        <v>195</v>
      </c>
      <c r="AH538" t="s">
        <v>172</v>
      </c>
      <c r="AI538" t="s">
        <v>166</v>
      </c>
      <c r="AJ538" s="62">
        <v>45139</v>
      </c>
      <c r="AK538" s="62"/>
      <c r="AL538" t="s">
        <v>1076</v>
      </c>
      <c r="AM538" t="s">
        <v>2243</v>
      </c>
    </row>
    <row r="539" spans="1:39" x14ac:dyDescent="0.3">
      <c r="A539" s="1" t="str">
        <f>CONCATENATE(Opintojaksot[[#This Row],[Opintojaksokoodi]],Opintojaksot[[#This Row],[Kuvausten kieli]])</f>
        <v>VIIKF-009suomi</v>
      </c>
      <c r="B539">
        <v>1</v>
      </c>
      <c r="C539">
        <v>1</v>
      </c>
      <c r="D539">
        <v>1</v>
      </c>
      <c r="E539" t="s">
        <v>154</v>
      </c>
      <c r="F539" t="s">
        <v>2245</v>
      </c>
      <c r="G539" t="s">
        <v>2231</v>
      </c>
      <c r="H539"/>
      <c r="I539"/>
      <c r="J539" t="s">
        <v>220</v>
      </c>
      <c r="K539" t="s">
        <v>266</v>
      </c>
      <c r="L539" t="s">
        <v>402</v>
      </c>
      <c r="M539" t="s">
        <v>187</v>
      </c>
      <c r="N539" t="s">
        <v>159</v>
      </c>
      <c r="O539"/>
      <c r="P539"/>
      <c r="Q539" t="s">
        <v>160</v>
      </c>
      <c r="R539">
        <v>1</v>
      </c>
      <c r="S539" t="s">
        <v>2232</v>
      </c>
      <c r="T539"/>
      <c r="U539"/>
      <c r="V539"/>
      <c r="W539"/>
      <c r="X539"/>
      <c r="Y539"/>
      <c r="Z539"/>
      <c r="AA539" t="s">
        <v>2233</v>
      </c>
      <c r="AB539"/>
      <c r="AC539" t="s">
        <v>162</v>
      </c>
      <c r="AD539" t="s">
        <v>2242</v>
      </c>
      <c r="AE539" t="s">
        <v>51</v>
      </c>
      <c r="AF539" t="s">
        <v>194</v>
      </c>
      <c r="AG539" t="s">
        <v>195</v>
      </c>
      <c r="AH539" t="s">
        <v>165</v>
      </c>
      <c r="AI539" t="s">
        <v>166</v>
      </c>
      <c r="AJ539" s="62">
        <v>45139</v>
      </c>
      <c r="AK539" s="62"/>
      <c r="AL539" t="s">
        <v>1076</v>
      </c>
      <c r="AM539" t="s">
        <v>2246</v>
      </c>
    </row>
    <row r="540" spans="1:39" x14ac:dyDescent="0.3">
      <c r="A540" s="1" t="str">
        <f>CONCATENATE(Opintojaksot[[#This Row],[Opintojaksokoodi]],Opintojaksot[[#This Row],[Kuvausten kieli]])</f>
        <v>VIIKF-009ruotsi</v>
      </c>
      <c r="B540">
        <v>1</v>
      </c>
      <c r="C540">
        <v>1</v>
      </c>
      <c r="D540">
        <v>1</v>
      </c>
      <c r="E540" t="s">
        <v>154</v>
      </c>
      <c r="F540" t="s">
        <v>2245</v>
      </c>
      <c r="G540" t="s">
        <v>2236</v>
      </c>
      <c r="H540"/>
      <c r="I540"/>
      <c r="J540" t="s">
        <v>220</v>
      </c>
      <c r="K540" t="s">
        <v>266</v>
      </c>
      <c r="L540" t="s">
        <v>402</v>
      </c>
      <c r="M540" t="s">
        <v>187</v>
      </c>
      <c r="N540" t="s">
        <v>159</v>
      </c>
      <c r="O540"/>
      <c r="P540"/>
      <c r="Q540" t="s">
        <v>160</v>
      </c>
      <c r="R540">
        <v>1</v>
      </c>
      <c r="S540" t="s">
        <v>2232</v>
      </c>
      <c r="T540"/>
      <c r="U540"/>
      <c r="V540"/>
      <c r="W540"/>
      <c r="X540"/>
      <c r="Y540"/>
      <c r="Z540"/>
      <c r="AA540"/>
      <c r="AB540"/>
      <c r="AC540" t="s">
        <v>162</v>
      </c>
      <c r="AD540"/>
      <c r="AE540" t="s">
        <v>51</v>
      </c>
      <c r="AF540" t="s">
        <v>194</v>
      </c>
      <c r="AG540" t="s">
        <v>195</v>
      </c>
      <c r="AH540" t="s">
        <v>170</v>
      </c>
      <c r="AI540" t="s">
        <v>166</v>
      </c>
      <c r="AJ540" s="62">
        <v>45139</v>
      </c>
      <c r="AK540" s="62"/>
      <c r="AL540" t="s">
        <v>1076</v>
      </c>
      <c r="AM540" t="s">
        <v>2246</v>
      </c>
    </row>
    <row r="541" spans="1:39" x14ac:dyDescent="0.3">
      <c r="A541" s="1" t="str">
        <f>CONCATENATE(Opintojaksot[[#This Row],[Opintojaksokoodi]],Opintojaksot[[#This Row],[Kuvausten kieli]])</f>
        <v>VIIKF-009englanti</v>
      </c>
      <c r="B541">
        <v>1</v>
      </c>
      <c r="C541">
        <v>1</v>
      </c>
      <c r="D541">
        <v>1</v>
      </c>
      <c r="E541" t="s">
        <v>154</v>
      </c>
      <c r="F541" t="s">
        <v>2245</v>
      </c>
      <c r="G541" t="s">
        <v>2238</v>
      </c>
      <c r="H541"/>
      <c r="I541"/>
      <c r="J541" t="s">
        <v>220</v>
      </c>
      <c r="K541" t="s">
        <v>266</v>
      </c>
      <c r="L541" t="s">
        <v>402</v>
      </c>
      <c r="M541" t="s">
        <v>187</v>
      </c>
      <c r="N541" t="s">
        <v>159</v>
      </c>
      <c r="O541"/>
      <c r="P541"/>
      <c r="Q541" t="s">
        <v>160</v>
      </c>
      <c r="R541">
        <v>1</v>
      </c>
      <c r="S541" t="s">
        <v>2232</v>
      </c>
      <c r="T541"/>
      <c r="U541"/>
      <c r="V541"/>
      <c r="W541"/>
      <c r="X541"/>
      <c r="Y541"/>
      <c r="Z541"/>
      <c r="AA541" t="s">
        <v>2239</v>
      </c>
      <c r="AB541"/>
      <c r="AC541" t="s">
        <v>162</v>
      </c>
      <c r="AD541" t="s">
        <v>2244</v>
      </c>
      <c r="AE541" t="s">
        <v>51</v>
      </c>
      <c r="AF541" t="s">
        <v>194</v>
      </c>
      <c r="AG541" t="s">
        <v>195</v>
      </c>
      <c r="AH541" t="s">
        <v>172</v>
      </c>
      <c r="AI541" t="s">
        <v>166</v>
      </c>
      <c r="AJ541" s="62">
        <v>45139</v>
      </c>
      <c r="AK541" s="62"/>
      <c r="AL541" t="s">
        <v>1076</v>
      </c>
      <c r="AM541" t="s">
        <v>2246</v>
      </c>
    </row>
    <row r="542" spans="1:39" x14ac:dyDescent="0.3">
      <c r="A542" s="1" t="str">
        <f>CONCATENATE(Opintojaksot[[#This Row],[Opintojaksokoodi]],Opintojaksot[[#This Row],[Kuvausten kieli]])</f>
        <v>VIIKF-100suomi</v>
      </c>
      <c r="B542">
        <v>1</v>
      </c>
      <c r="C542">
        <v>1</v>
      </c>
      <c r="D542">
        <v>1</v>
      </c>
      <c r="E542" t="s">
        <v>154</v>
      </c>
      <c r="F542" t="s">
        <v>2247</v>
      </c>
      <c r="G542" t="s">
        <v>2248</v>
      </c>
      <c r="H542"/>
      <c r="I542"/>
      <c r="J542" t="s">
        <v>220</v>
      </c>
      <c r="K542" t="s">
        <v>531</v>
      </c>
      <c r="L542" t="s">
        <v>532</v>
      </c>
      <c r="M542" t="s">
        <v>187</v>
      </c>
      <c r="N542" t="s">
        <v>159</v>
      </c>
      <c r="O542"/>
      <c r="P542"/>
      <c r="Q542" t="s">
        <v>160</v>
      </c>
      <c r="R542">
        <v>1</v>
      </c>
      <c r="S542" t="s">
        <v>2232</v>
      </c>
      <c r="T542"/>
      <c r="U542"/>
      <c r="V542"/>
      <c r="W542"/>
      <c r="X542"/>
      <c r="Y542"/>
      <c r="Z542"/>
      <c r="AA542"/>
      <c r="AB542"/>
      <c r="AC542" t="s">
        <v>162</v>
      </c>
      <c r="AD542"/>
      <c r="AE542" t="s">
        <v>26</v>
      </c>
      <c r="AF542" t="s">
        <v>2249</v>
      </c>
      <c r="AG542" t="s">
        <v>195</v>
      </c>
      <c r="AH542" t="s">
        <v>165</v>
      </c>
      <c r="AI542" t="s">
        <v>166</v>
      </c>
      <c r="AJ542" s="62">
        <v>45139</v>
      </c>
      <c r="AK542" s="62"/>
      <c r="AL542" t="s">
        <v>167</v>
      </c>
      <c r="AM542" t="s">
        <v>2250</v>
      </c>
    </row>
    <row r="543" spans="1:39" x14ac:dyDescent="0.3">
      <c r="A543" s="1" t="str">
        <f>CONCATENATE(Opintojaksot[[#This Row],[Opintojaksokoodi]],Opintojaksot[[#This Row],[Kuvausten kieli]])</f>
        <v>VIIKF-100ruotsi</v>
      </c>
      <c r="B543">
        <v>1</v>
      </c>
      <c r="C543">
        <v>1</v>
      </c>
      <c r="D543">
        <v>1</v>
      </c>
      <c r="E543" t="s">
        <v>154</v>
      </c>
      <c r="F543" t="s">
        <v>2247</v>
      </c>
      <c r="G543" t="s">
        <v>2251</v>
      </c>
      <c r="H543"/>
      <c r="I543"/>
      <c r="J543" t="s">
        <v>220</v>
      </c>
      <c r="K543" t="s">
        <v>531</v>
      </c>
      <c r="L543" t="s">
        <v>532</v>
      </c>
      <c r="M543" t="s">
        <v>187</v>
      </c>
      <c r="N543" t="s">
        <v>159</v>
      </c>
      <c r="O543"/>
      <c r="P543"/>
      <c r="Q543" t="s">
        <v>160</v>
      </c>
      <c r="R543">
        <v>1</v>
      </c>
      <c r="S543" t="s">
        <v>2232</v>
      </c>
      <c r="T543"/>
      <c r="U543"/>
      <c r="V543"/>
      <c r="W543"/>
      <c r="X543"/>
      <c r="Y543"/>
      <c r="Z543"/>
      <c r="AA543"/>
      <c r="AB543"/>
      <c r="AC543" t="s">
        <v>162</v>
      </c>
      <c r="AD543"/>
      <c r="AE543" t="s">
        <v>26</v>
      </c>
      <c r="AF543" t="s">
        <v>2249</v>
      </c>
      <c r="AG543" t="s">
        <v>195</v>
      </c>
      <c r="AH543" t="s">
        <v>170</v>
      </c>
      <c r="AI543" t="s">
        <v>166</v>
      </c>
      <c r="AJ543" s="62">
        <v>45139</v>
      </c>
      <c r="AK543" s="62"/>
      <c r="AL543" t="s">
        <v>167</v>
      </c>
      <c r="AM543" t="s">
        <v>2250</v>
      </c>
    </row>
    <row r="544" spans="1:39" x14ac:dyDescent="0.3">
      <c r="A544" s="1" t="str">
        <f>CONCATENATE(Opintojaksot[[#This Row],[Opintojaksokoodi]],Opintojaksot[[#This Row],[Kuvausten kieli]])</f>
        <v>VIIKF-100englanti</v>
      </c>
      <c r="B544">
        <v>1</v>
      </c>
      <c r="C544">
        <v>1</v>
      </c>
      <c r="D544">
        <v>1</v>
      </c>
      <c r="E544" t="s">
        <v>154</v>
      </c>
      <c r="F544" t="s">
        <v>2247</v>
      </c>
      <c r="G544" t="s">
        <v>2252</v>
      </c>
      <c r="H544"/>
      <c r="I544"/>
      <c r="J544" t="s">
        <v>220</v>
      </c>
      <c r="K544" t="s">
        <v>531</v>
      </c>
      <c r="L544" t="s">
        <v>532</v>
      </c>
      <c r="M544" t="s">
        <v>187</v>
      </c>
      <c r="N544" t="s">
        <v>159</v>
      </c>
      <c r="O544"/>
      <c r="P544"/>
      <c r="Q544" t="s">
        <v>160</v>
      </c>
      <c r="R544">
        <v>1</v>
      </c>
      <c r="S544" t="s">
        <v>2232</v>
      </c>
      <c r="T544"/>
      <c r="U544"/>
      <c r="V544"/>
      <c r="W544"/>
      <c r="X544"/>
      <c r="Y544"/>
      <c r="Z544"/>
      <c r="AA544"/>
      <c r="AB544"/>
      <c r="AC544" t="s">
        <v>162</v>
      </c>
      <c r="AD544"/>
      <c r="AE544" t="s">
        <v>26</v>
      </c>
      <c r="AF544" t="s">
        <v>2249</v>
      </c>
      <c r="AG544" t="s">
        <v>195</v>
      </c>
      <c r="AH544" t="s">
        <v>172</v>
      </c>
      <c r="AI544" t="s">
        <v>166</v>
      </c>
      <c r="AJ544" s="62">
        <v>45139</v>
      </c>
      <c r="AK544" s="62"/>
      <c r="AL544" t="s">
        <v>167</v>
      </c>
      <c r="AM544" t="s">
        <v>2250</v>
      </c>
    </row>
    <row r="545" spans="1:39" x14ac:dyDescent="0.3">
      <c r="A545" s="1" t="str">
        <f>CONCATENATE(Opintojaksot[[#This Row],[Opintojaksokoodi]],Opintojaksot[[#This Row],[Kuvausten kieli]])</f>
        <v>VIIKF-101suomi</v>
      </c>
      <c r="B545">
        <v>1</v>
      </c>
      <c r="C545">
        <v>1</v>
      </c>
      <c r="D545">
        <v>1</v>
      </c>
      <c r="E545" t="s">
        <v>154</v>
      </c>
      <c r="F545" t="s">
        <v>2253</v>
      </c>
      <c r="G545" t="s">
        <v>195</v>
      </c>
      <c r="H545"/>
      <c r="I545"/>
      <c r="J545" t="s">
        <v>220</v>
      </c>
      <c r="K545" t="s">
        <v>531</v>
      </c>
      <c r="L545" t="s">
        <v>532</v>
      </c>
      <c r="M545" t="s">
        <v>187</v>
      </c>
      <c r="N545" t="s">
        <v>159</v>
      </c>
      <c r="O545"/>
      <c r="P545"/>
      <c r="Q545" t="s">
        <v>160</v>
      </c>
      <c r="R545">
        <v>1</v>
      </c>
      <c r="S545"/>
      <c r="T545"/>
      <c r="U545"/>
      <c r="V545"/>
      <c r="W545"/>
      <c r="X545"/>
      <c r="Y545"/>
      <c r="Z545"/>
      <c r="AA545"/>
      <c r="AB545"/>
      <c r="AC545" t="s">
        <v>225</v>
      </c>
      <c r="AD545"/>
      <c r="AE545" t="s">
        <v>26</v>
      </c>
      <c r="AF545" t="s">
        <v>2249</v>
      </c>
      <c r="AG545" t="s">
        <v>195</v>
      </c>
      <c r="AH545" t="s">
        <v>165</v>
      </c>
      <c r="AI545" t="s">
        <v>166</v>
      </c>
      <c r="AJ545" s="62">
        <v>45139</v>
      </c>
      <c r="AK545" s="62"/>
      <c r="AL545" t="s">
        <v>167</v>
      </c>
      <c r="AM545" t="s">
        <v>2254</v>
      </c>
    </row>
    <row r="546" spans="1:39" x14ac:dyDescent="0.3">
      <c r="A546" s="1" t="str">
        <f>CONCATENATE(Opintojaksot[[#This Row],[Opintojaksokoodi]],Opintojaksot[[#This Row],[Kuvausten kieli]])</f>
        <v>VIIKF-101ruotsi</v>
      </c>
      <c r="B546">
        <v>1</v>
      </c>
      <c r="C546">
        <v>1</v>
      </c>
      <c r="D546">
        <v>1</v>
      </c>
      <c r="E546" t="s">
        <v>154</v>
      </c>
      <c r="F546" t="s">
        <v>2253</v>
      </c>
      <c r="G546" t="s">
        <v>2255</v>
      </c>
      <c r="H546"/>
      <c r="I546"/>
      <c r="J546" t="s">
        <v>220</v>
      </c>
      <c r="K546" t="s">
        <v>531</v>
      </c>
      <c r="L546" t="s">
        <v>532</v>
      </c>
      <c r="M546" t="s">
        <v>187</v>
      </c>
      <c r="N546" t="s">
        <v>159</v>
      </c>
      <c r="O546"/>
      <c r="P546"/>
      <c r="Q546" t="s">
        <v>160</v>
      </c>
      <c r="R546">
        <v>1</v>
      </c>
      <c r="S546"/>
      <c r="T546"/>
      <c r="U546"/>
      <c r="V546"/>
      <c r="W546"/>
      <c r="X546"/>
      <c r="Y546"/>
      <c r="Z546"/>
      <c r="AA546"/>
      <c r="AB546"/>
      <c r="AC546" t="s">
        <v>225</v>
      </c>
      <c r="AD546"/>
      <c r="AE546" t="s">
        <v>26</v>
      </c>
      <c r="AF546" t="s">
        <v>2249</v>
      </c>
      <c r="AG546" t="s">
        <v>195</v>
      </c>
      <c r="AH546" t="s">
        <v>170</v>
      </c>
      <c r="AI546" t="s">
        <v>166</v>
      </c>
      <c r="AJ546" s="62">
        <v>45139</v>
      </c>
      <c r="AK546" s="62"/>
      <c r="AL546" t="s">
        <v>167</v>
      </c>
      <c r="AM546" t="s">
        <v>2254</v>
      </c>
    </row>
    <row r="547" spans="1:39" x14ac:dyDescent="0.3">
      <c r="A547" s="1" t="str">
        <f>CONCATENATE(Opintojaksot[[#This Row],[Opintojaksokoodi]],Opintojaksot[[#This Row],[Kuvausten kieli]])</f>
        <v>VIIKF-101englanti</v>
      </c>
      <c r="B547">
        <v>1</v>
      </c>
      <c r="C547">
        <v>1</v>
      </c>
      <c r="D547">
        <v>1</v>
      </c>
      <c r="E547" t="s">
        <v>154</v>
      </c>
      <c r="F547" t="s">
        <v>2253</v>
      </c>
      <c r="G547" t="s">
        <v>2256</v>
      </c>
      <c r="H547"/>
      <c r="I547"/>
      <c r="J547" t="s">
        <v>220</v>
      </c>
      <c r="K547" t="s">
        <v>531</v>
      </c>
      <c r="L547" t="s">
        <v>532</v>
      </c>
      <c r="M547" t="s">
        <v>187</v>
      </c>
      <c r="N547" t="s">
        <v>159</v>
      </c>
      <c r="O547"/>
      <c r="P547"/>
      <c r="Q547" t="s">
        <v>160</v>
      </c>
      <c r="R547">
        <v>1</v>
      </c>
      <c r="S547"/>
      <c r="T547"/>
      <c r="U547"/>
      <c r="V547"/>
      <c r="W547"/>
      <c r="X547"/>
      <c r="Y547"/>
      <c r="Z547"/>
      <c r="AA547"/>
      <c r="AB547"/>
      <c r="AC547" t="s">
        <v>225</v>
      </c>
      <c r="AD547"/>
      <c r="AE547" t="s">
        <v>26</v>
      </c>
      <c r="AF547" t="s">
        <v>2249</v>
      </c>
      <c r="AG547" t="s">
        <v>195</v>
      </c>
      <c r="AH547" t="s">
        <v>172</v>
      </c>
      <c r="AI547" t="s">
        <v>166</v>
      </c>
      <c r="AJ547" s="62">
        <v>45139</v>
      </c>
      <c r="AK547" s="62"/>
      <c r="AL547" t="s">
        <v>167</v>
      </c>
      <c r="AM547" t="s">
        <v>2254</v>
      </c>
    </row>
    <row r="548" spans="1:39" x14ac:dyDescent="0.3">
      <c r="A548" s="1" t="str">
        <f>CONCATENATE(Opintojaksot[[#This Row],[Opintojaksokoodi]],Opintojaksot[[#This Row],[Kuvausten kieli]])</f>
        <v>VIIKF-102suomi</v>
      </c>
      <c r="B548">
        <v>1</v>
      </c>
      <c r="C548">
        <v>1</v>
      </c>
      <c r="D548">
        <v>1</v>
      </c>
      <c r="E548" t="s">
        <v>154</v>
      </c>
      <c r="F548" t="s">
        <v>2257</v>
      </c>
      <c r="G548" t="s">
        <v>2258</v>
      </c>
      <c r="H548"/>
      <c r="I548"/>
      <c r="J548" t="s">
        <v>220</v>
      </c>
      <c r="K548" t="s">
        <v>287</v>
      </c>
      <c r="L548" t="s">
        <v>1175</v>
      </c>
      <c r="M548" t="s">
        <v>187</v>
      </c>
      <c r="N548" t="s">
        <v>159</v>
      </c>
      <c r="O548"/>
      <c r="P548"/>
      <c r="Q548" t="s">
        <v>160</v>
      </c>
      <c r="R548">
        <v>1</v>
      </c>
      <c r="S548" t="s">
        <v>2259</v>
      </c>
      <c r="T548"/>
      <c r="U548"/>
      <c r="V548"/>
      <c r="W548"/>
      <c r="X548"/>
      <c r="Y548"/>
      <c r="Z548"/>
      <c r="AA548" t="s">
        <v>2260</v>
      </c>
      <c r="AB548" t="s">
        <v>2261</v>
      </c>
      <c r="AC548" t="s">
        <v>162</v>
      </c>
      <c r="AD548" t="s">
        <v>2262</v>
      </c>
      <c r="AE548" t="s">
        <v>26</v>
      </c>
      <c r="AF548" t="s">
        <v>163</v>
      </c>
      <c r="AG548" t="s">
        <v>164</v>
      </c>
      <c r="AH548" t="s">
        <v>165</v>
      </c>
      <c r="AI548" t="s">
        <v>166</v>
      </c>
      <c r="AJ548" s="62">
        <v>45139</v>
      </c>
      <c r="AK548" s="62"/>
      <c r="AL548" t="s">
        <v>167</v>
      </c>
      <c r="AM548" t="s">
        <v>2263</v>
      </c>
    </row>
    <row r="549" spans="1:39" x14ac:dyDescent="0.3">
      <c r="A549" s="1" t="str">
        <f>CONCATENATE(Opintojaksot[[#This Row],[Opintojaksokoodi]],Opintojaksot[[#This Row],[Kuvausten kieli]])</f>
        <v>VIIKF-102ruotsi</v>
      </c>
      <c r="B549">
        <v>1</v>
      </c>
      <c r="C549">
        <v>1</v>
      </c>
      <c r="D549">
        <v>1</v>
      </c>
      <c r="E549" t="s">
        <v>154</v>
      </c>
      <c r="F549" t="s">
        <v>2257</v>
      </c>
      <c r="G549" t="s">
        <v>2264</v>
      </c>
      <c r="H549"/>
      <c r="I549"/>
      <c r="J549" t="s">
        <v>220</v>
      </c>
      <c r="K549" t="s">
        <v>287</v>
      </c>
      <c r="L549" t="s">
        <v>1175</v>
      </c>
      <c r="M549" t="s">
        <v>187</v>
      </c>
      <c r="N549" t="s">
        <v>159</v>
      </c>
      <c r="O549"/>
      <c r="P549"/>
      <c r="Q549" t="s">
        <v>160</v>
      </c>
      <c r="R549">
        <v>1</v>
      </c>
      <c r="S549" t="s">
        <v>2259</v>
      </c>
      <c r="T549"/>
      <c r="U549"/>
      <c r="V549"/>
      <c r="W549"/>
      <c r="X549"/>
      <c r="Y549"/>
      <c r="Z549"/>
      <c r="AA549"/>
      <c r="AB549"/>
      <c r="AC549" t="s">
        <v>162</v>
      </c>
      <c r="AD549"/>
      <c r="AE549" t="s">
        <v>26</v>
      </c>
      <c r="AF549" t="s">
        <v>163</v>
      </c>
      <c r="AG549" t="s">
        <v>164</v>
      </c>
      <c r="AH549" t="s">
        <v>170</v>
      </c>
      <c r="AI549" t="s">
        <v>166</v>
      </c>
      <c r="AJ549" s="62">
        <v>45139</v>
      </c>
      <c r="AK549" s="62"/>
      <c r="AL549" t="s">
        <v>167</v>
      </c>
      <c r="AM549" t="s">
        <v>2263</v>
      </c>
    </row>
    <row r="550" spans="1:39" x14ac:dyDescent="0.3">
      <c r="A550" s="1" t="str">
        <f>CONCATENATE(Opintojaksot[[#This Row],[Opintojaksokoodi]],Opintojaksot[[#This Row],[Kuvausten kieli]])</f>
        <v>VIIKF-102englanti</v>
      </c>
      <c r="B550">
        <v>1</v>
      </c>
      <c r="C550">
        <v>1</v>
      </c>
      <c r="D550">
        <v>1</v>
      </c>
      <c r="E550" t="s">
        <v>154</v>
      </c>
      <c r="F550" t="s">
        <v>2257</v>
      </c>
      <c r="G550" t="s">
        <v>2265</v>
      </c>
      <c r="H550"/>
      <c r="I550"/>
      <c r="J550" t="s">
        <v>220</v>
      </c>
      <c r="K550" t="s">
        <v>287</v>
      </c>
      <c r="L550" t="s">
        <v>1175</v>
      </c>
      <c r="M550" t="s">
        <v>187</v>
      </c>
      <c r="N550" t="s">
        <v>159</v>
      </c>
      <c r="O550"/>
      <c r="P550"/>
      <c r="Q550" t="s">
        <v>160</v>
      </c>
      <c r="R550">
        <v>1</v>
      </c>
      <c r="S550" t="s">
        <v>2259</v>
      </c>
      <c r="T550"/>
      <c r="U550"/>
      <c r="V550"/>
      <c r="W550"/>
      <c r="X550"/>
      <c r="Y550"/>
      <c r="Z550"/>
      <c r="AA550" t="s">
        <v>2266</v>
      </c>
      <c r="AB550" t="s">
        <v>2267</v>
      </c>
      <c r="AC550" t="s">
        <v>162</v>
      </c>
      <c r="AD550" t="s">
        <v>2268</v>
      </c>
      <c r="AE550" t="s">
        <v>26</v>
      </c>
      <c r="AF550" t="s">
        <v>163</v>
      </c>
      <c r="AG550" t="s">
        <v>164</v>
      </c>
      <c r="AH550" t="s">
        <v>172</v>
      </c>
      <c r="AI550" t="s">
        <v>166</v>
      </c>
      <c r="AJ550" s="62">
        <v>45139</v>
      </c>
      <c r="AK550" s="62"/>
      <c r="AL550" t="s">
        <v>167</v>
      </c>
      <c r="AM550" t="s">
        <v>2263</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BDC73-D088-454E-945D-CE40B9F8DEF3}">
  <sheetPr codeName="Taul8"/>
  <dimension ref="A1:A3"/>
  <sheetViews>
    <sheetView workbookViewId="0"/>
  </sheetViews>
  <sheetFormatPr defaultRowHeight="14.4" x14ac:dyDescent="0.3"/>
  <sheetData>
    <row r="1" spans="1:1" x14ac:dyDescent="0.3">
      <c r="A1" s="32" t="s">
        <v>2431</v>
      </c>
    </row>
    <row r="2" spans="1:1" x14ac:dyDescent="0.3">
      <c r="A2" s="32" t="s">
        <v>2432</v>
      </c>
    </row>
    <row r="3" spans="1:1" x14ac:dyDescent="0.3">
      <c r="A3" s="32" t="s">
        <v>2433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85CD0-23B4-497C-9254-6714F646744B}">
  <dimension ref="A1:AE204"/>
  <sheetViews>
    <sheetView zoomScaleNormal="100" workbookViewId="0">
      <pane xSplit="3" topLeftCell="D1" activePane="topRight" state="frozen"/>
      <selection pane="topRight" activeCell="C10" sqref="C10"/>
    </sheetView>
  </sheetViews>
  <sheetFormatPr defaultColWidth="9.109375" defaultRowHeight="15.6" x14ac:dyDescent="0.3"/>
  <cols>
    <col min="1" max="1" width="17" style="12" customWidth="1"/>
    <col min="2" max="2" width="15.5546875" style="13" customWidth="1"/>
    <col min="3" max="3" width="42.33203125" style="26" customWidth="1"/>
    <col min="4" max="4" width="32.6640625" style="13" customWidth="1"/>
    <col min="5" max="5" width="35.5546875" style="13" customWidth="1"/>
    <col min="6" max="6" width="33.6640625" style="14" customWidth="1"/>
    <col min="7" max="7" width="24.33203125" style="2" customWidth="1"/>
    <col min="8" max="8" width="25.44140625" style="13" customWidth="1"/>
    <col min="9" max="9" width="40.6640625" style="13" customWidth="1"/>
    <col min="10" max="10" width="27.88671875" style="13" customWidth="1"/>
    <col min="11" max="11" width="31.6640625" style="13" customWidth="1"/>
    <col min="12" max="12" width="17.88671875" style="13" customWidth="1"/>
    <col min="13" max="19" width="13.5546875" style="13" customWidth="1"/>
    <col min="20" max="24" width="15.109375" style="13" customWidth="1"/>
    <col min="25" max="25" width="15.33203125" style="13" customWidth="1"/>
    <col min="26" max="26" width="56.6640625" style="13" customWidth="1"/>
    <col min="27" max="27" width="73.109375" style="13" customWidth="1"/>
    <col min="28" max="28" width="45.44140625" style="13" customWidth="1"/>
    <col min="29" max="29" width="46.33203125" style="13" customWidth="1"/>
    <col min="30" max="30" width="41.88671875" style="13" customWidth="1"/>
    <col min="31" max="31" width="14.109375" style="13" customWidth="1"/>
    <col min="32" max="16384" width="9.109375" style="13"/>
  </cols>
  <sheetData>
    <row r="1" spans="1:31" ht="18" x14ac:dyDescent="0.35">
      <c r="A1" s="9" t="s">
        <v>70</v>
      </c>
    </row>
    <row r="2" spans="1:31" x14ac:dyDescent="0.3">
      <c r="A2" s="61" t="s">
        <v>71</v>
      </c>
    </row>
    <row r="3" spans="1:31" s="17" customFormat="1" ht="46.8" x14ac:dyDescent="0.3">
      <c r="A3" s="10" t="s">
        <v>0</v>
      </c>
      <c r="B3" s="16" t="s">
        <v>1</v>
      </c>
      <c r="C3" s="15" t="s">
        <v>72</v>
      </c>
      <c r="D3" s="28" t="s">
        <v>3</v>
      </c>
      <c r="E3" s="10" t="s">
        <v>4</v>
      </c>
      <c r="F3" s="15" t="s">
        <v>73</v>
      </c>
      <c r="G3" s="10" t="s">
        <v>6</v>
      </c>
      <c r="H3" s="35" t="s">
        <v>74</v>
      </c>
      <c r="I3" s="15" t="s">
        <v>75</v>
      </c>
      <c r="J3" s="15" t="s">
        <v>76</v>
      </c>
      <c r="K3" s="15" t="s">
        <v>77</v>
      </c>
      <c r="L3" s="15" t="s">
        <v>78</v>
      </c>
      <c r="M3" s="15" t="s">
        <v>79</v>
      </c>
      <c r="N3" s="15" t="s">
        <v>80</v>
      </c>
      <c r="O3" s="15" t="s">
        <v>81</v>
      </c>
      <c r="P3" s="15" t="s">
        <v>82</v>
      </c>
      <c r="Q3" s="15" t="s">
        <v>83</v>
      </c>
      <c r="R3" s="15" t="s">
        <v>84</v>
      </c>
      <c r="S3" s="15" t="s">
        <v>85</v>
      </c>
      <c r="T3" s="15" t="s">
        <v>86</v>
      </c>
      <c r="U3" s="15" t="s">
        <v>87</v>
      </c>
      <c r="V3" s="15" t="s">
        <v>88</v>
      </c>
      <c r="W3" s="15" t="s">
        <v>89</v>
      </c>
      <c r="X3" s="15" t="s">
        <v>90</v>
      </c>
      <c r="Y3" s="15" t="s">
        <v>91</v>
      </c>
      <c r="Z3" s="15" t="s">
        <v>92</v>
      </c>
      <c r="AA3" s="15" t="s">
        <v>93</v>
      </c>
      <c r="AB3" s="15" t="s">
        <v>94</v>
      </c>
      <c r="AC3" s="15" t="s">
        <v>95</v>
      </c>
      <c r="AD3" s="15" t="s">
        <v>96</v>
      </c>
      <c r="AE3" s="15" t="s">
        <v>97</v>
      </c>
    </row>
    <row r="4" spans="1:31" s="18" customFormat="1" ht="187.2" x14ac:dyDescent="0.3">
      <c r="A4" s="11" t="s">
        <v>98</v>
      </c>
      <c r="B4" s="8" t="s">
        <v>99</v>
      </c>
      <c r="C4" s="4" t="s">
        <v>100</v>
      </c>
      <c r="D4" s="4" t="s">
        <v>101</v>
      </c>
      <c r="E4" s="11" t="s">
        <v>102</v>
      </c>
      <c r="F4" s="4" t="s">
        <v>103</v>
      </c>
      <c r="G4" s="11" t="s">
        <v>104</v>
      </c>
      <c r="H4" s="38" t="s">
        <v>105</v>
      </c>
      <c r="I4" s="39" t="s">
        <v>106</v>
      </c>
      <c r="J4" s="39" t="s">
        <v>107</v>
      </c>
      <c r="K4" s="39" t="s">
        <v>108</v>
      </c>
      <c r="L4" s="39" t="s">
        <v>109</v>
      </c>
      <c r="M4" s="39" t="s">
        <v>110</v>
      </c>
      <c r="N4" s="39" t="s">
        <v>110</v>
      </c>
      <c r="O4" s="39" t="s">
        <v>110</v>
      </c>
      <c r="P4" s="39" t="s">
        <v>110</v>
      </c>
      <c r="Q4" s="39" t="s">
        <v>110</v>
      </c>
      <c r="R4" s="39" t="s">
        <v>110</v>
      </c>
      <c r="S4" s="39" t="s">
        <v>110</v>
      </c>
      <c r="T4" s="39" t="s">
        <v>110</v>
      </c>
      <c r="U4" s="39" t="s">
        <v>110</v>
      </c>
      <c r="V4" s="39" t="s">
        <v>110</v>
      </c>
      <c r="W4" s="39" t="s">
        <v>110</v>
      </c>
      <c r="X4" s="39" t="s">
        <v>110</v>
      </c>
      <c r="Y4" s="39" t="s">
        <v>110</v>
      </c>
      <c r="Z4" s="39" t="s">
        <v>110</v>
      </c>
      <c r="AA4" s="39" t="s">
        <v>111</v>
      </c>
      <c r="AB4" s="40" t="s">
        <v>112</v>
      </c>
      <c r="AC4" s="40" t="s">
        <v>113</v>
      </c>
      <c r="AD4" s="40" t="s">
        <v>114</v>
      </c>
      <c r="AE4" s="37" t="s">
        <v>115</v>
      </c>
    </row>
    <row r="5" spans="1:31" s="18" customFormat="1" x14ac:dyDescent="0.3">
      <c r="A5" s="45" t="str">
        <f t="shared" ref="A5:A68" si="0">IF(OR(I5="ei järjestetä tulevana lukuvuotena",I5="ei järjestetä - joka toinen lukuvuosi järjestettävä"),"ei järjestetä tulevana lukuvuotena",IF(C5="","",IF(OR(IF(B5="",TRUE),IF(C5="",TRUE),IF(I5="(Avaa pudotusvalikko kentän oikeasta reunasta)",TRUE))=FALSE,"Riittävät vähimmäistiedot","Puuttuu pakollisia tietoja")))</f>
        <v/>
      </c>
      <c r="B5" s="7"/>
      <c r="C5" s="5" t="str">
        <f>IF(B5="","",VLOOKUP(CONCATENATE(B5,"suomi"),Opintojaksot[#Data],7,FALSE))</f>
        <v/>
      </c>
      <c r="D5" s="29" t="str">
        <f>IF(B5="","",(TRIM(VLOOKUP(CONCATENATE(B5,"suomi"),Opintojaksot[#Data],12,FALSE))))</f>
        <v/>
      </c>
      <c r="E5" s="46" t="str">
        <f>IF(B5="","",VLOOKUP(CONCATENATE(B5,"suomi"),Opintojaksot[#Data],19,FALSE))</f>
        <v/>
      </c>
      <c r="F5" s="6"/>
      <c r="G5" s="60" t="str">
        <f>IF(B5="","",VLOOKUP(CONCATENATE(B5,"suomi"),Opintojaksot[#Data],31,FALSE))</f>
        <v/>
      </c>
      <c r="H5" s="41"/>
      <c r="I5" s="41" t="str">
        <f t="shared" ref="I5:I68" si="1">IF(B5="","","(Avaa pudotusvalikko kentän oikeasta reunasta)")</f>
        <v/>
      </c>
      <c r="J5" s="41" t="str">
        <f t="shared" ref="J5:J15" si="2">IF(B5="","","(Avaa pudotusvalikko kentän oikeasta reunasta)")</f>
        <v/>
      </c>
      <c r="K5" s="41"/>
      <c r="L5" s="41"/>
      <c r="M5" s="41"/>
      <c r="N5" s="41"/>
      <c r="O5" s="41"/>
      <c r="P5" s="41"/>
      <c r="Q5" s="41"/>
      <c r="R5" s="41"/>
      <c r="S5" s="41"/>
      <c r="T5" s="41"/>
      <c r="U5" s="41"/>
      <c r="V5" s="41"/>
      <c r="W5" s="41"/>
      <c r="X5" s="41"/>
      <c r="Y5" s="41"/>
      <c r="Z5" s="41"/>
      <c r="AA5" s="41"/>
      <c r="AB5" s="43" t="str">
        <f>CONCATENATE(IF(B5="","",VLOOKUP(CONCATENATE(B5,"suomi"),Opintojaksot[#Data],8,FALSE))," -- ",IF(B5="","",VLOOKUP(CONCATENATE(B5,"suomi"),Opintojaksot[#Data],9,FALSE)))</f>
        <v xml:space="preserve"> -- </v>
      </c>
      <c r="AC5" s="42"/>
      <c r="AD5" s="42"/>
      <c r="AE5" s="36"/>
    </row>
    <row r="6" spans="1:31" s="18" customFormat="1" x14ac:dyDescent="0.3">
      <c r="A6" s="45" t="str">
        <f t="shared" si="0"/>
        <v/>
      </c>
      <c r="B6" s="7"/>
      <c r="C6" s="5" t="str">
        <f>IF(B6="","",VLOOKUP(CONCATENATE(B6,"suomi"),Opintojaksot[#Data],7,FALSE))</f>
        <v/>
      </c>
      <c r="D6" s="29" t="str">
        <f>IF(B6="","",(TRIM(VLOOKUP(CONCATENATE(B6,"suomi"),Opintojaksot[#Data],12,FALSE))))</f>
        <v/>
      </c>
      <c r="E6" s="46" t="str">
        <f>IF(B6="","",VLOOKUP(CONCATENATE(B6,"suomi"),Opintojaksot[#Data],19,FALSE))</f>
        <v/>
      </c>
      <c r="F6" s="6"/>
      <c r="G6" s="60" t="str">
        <f>IF(B6="","",VLOOKUP(CONCATENATE(B6,"suomi"),Opintojaksot[#Data],31,FALSE))</f>
        <v/>
      </c>
      <c r="H6" s="41"/>
      <c r="I6" s="41" t="str">
        <f t="shared" si="1"/>
        <v/>
      </c>
      <c r="J6" s="41" t="str">
        <f t="shared" si="2"/>
        <v/>
      </c>
      <c r="K6" s="41"/>
      <c r="L6" s="41"/>
      <c r="M6" s="41"/>
      <c r="N6" s="41"/>
      <c r="O6" s="41"/>
      <c r="P6" s="41"/>
      <c r="Q6" s="41"/>
      <c r="R6" s="41"/>
      <c r="S6" s="41"/>
      <c r="T6" s="41"/>
      <c r="U6" s="41"/>
      <c r="V6" s="41"/>
      <c r="W6" s="41"/>
      <c r="X6" s="41"/>
      <c r="Y6" s="41"/>
      <c r="Z6" s="41"/>
      <c r="AA6" s="41"/>
      <c r="AB6" s="43" t="str">
        <f>CONCATENATE(IF(B6="","",VLOOKUP(CONCATENATE(B6,"suomi"),Opintojaksot[#Data],8,FALSE))," -- ",IF(B6="","",VLOOKUP(CONCATENATE(B6,"suomi"),Opintojaksot[#Data],9,FALSE)))</f>
        <v xml:space="preserve"> -- </v>
      </c>
      <c r="AC6" s="42"/>
      <c r="AD6" s="42"/>
      <c r="AE6" s="36"/>
    </row>
    <row r="7" spans="1:31" s="18" customFormat="1" x14ac:dyDescent="0.3">
      <c r="A7" s="45" t="str">
        <f t="shared" si="0"/>
        <v/>
      </c>
      <c r="B7" s="7"/>
      <c r="C7" s="5" t="str">
        <f>IF(B7="","",VLOOKUP(CONCATENATE(B7,"suomi"),Opintojaksot[#Data],7,FALSE))</f>
        <v/>
      </c>
      <c r="D7" s="29" t="str">
        <f>IF(B7="","",(TRIM(VLOOKUP(CONCATENATE(B7,"suomi"),Opintojaksot[#Data],12,FALSE))))</f>
        <v/>
      </c>
      <c r="E7" s="46" t="str">
        <f>IF(B7="","",VLOOKUP(CONCATENATE(B7,"suomi"),Opintojaksot[#Data],19,FALSE))</f>
        <v/>
      </c>
      <c r="F7" s="6"/>
      <c r="G7" s="60" t="str">
        <f>IF(B7="","",VLOOKUP(CONCATENATE(B7,"suomi"),Opintojaksot[#Data],31,FALSE))</f>
        <v/>
      </c>
      <c r="H7" s="41"/>
      <c r="I7" s="41" t="str">
        <f t="shared" si="1"/>
        <v/>
      </c>
      <c r="J7" s="41" t="str">
        <f t="shared" si="2"/>
        <v/>
      </c>
      <c r="K7" s="41"/>
      <c r="L7" s="41"/>
      <c r="M7" s="41"/>
      <c r="N7" s="41"/>
      <c r="O7" s="41"/>
      <c r="P7" s="41"/>
      <c r="Q7" s="41"/>
      <c r="R7" s="41"/>
      <c r="S7" s="41"/>
      <c r="T7" s="41"/>
      <c r="U7" s="41"/>
      <c r="V7" s="41"/>
      <c r="W7" s="41"/>
      <c r="X7" s="41"/>
      <c r="Y7" s="41"/>
      <c r="Z7" s="41"/>
      <c r="AA7" s="41"/>
      <c r="AB7" s="43" t="str">
        <f>CONCATENATE(IF(B7="","",VLOOKUP(CONCATENATE(B7,"suomi"),Opintojaksot[#Data],8,FALSE))," -- ",IF(B7="","",VLOOKUP(CONCATENATE(B7,"suomi"),Opintojaksot[#Data],9,FALSE)))</f>
        <v xml:space="preserve"> -- </v>
      </c>
      <c r="AC7" s="42"/>
      <c r="AD7" s="42"/>
      <c r="AE7" s="36"/>
    </row>
    <row r="8" spans="1:31" s="18" customFormat="1" x14ac:dyDescent="0.3">
      <c r="A8" s="45" t="str">
        <f t="shared" si="0"/>
        <v/>
      </c>
      <c r="B8" s="7"/>
      <c r="C8" s="5" t="str">
        <f>IF(B8="","",VLOOKUP(CONCATENATE(B8,"suomi"),Opintojaksot[#Data],7,FALSE))</f>
        <v/>
      </c>
      <c r="D8" s="29" t="str">
        <f>IF(B8="","",(TRIM(VLOOKUP(CONCATENATE(B8,"suomi"),Opintojaksot[#Data],12,FALSE))))</f>
        <v/>
      </c>
      <c r="E8" s="46" t="str">
        <f>IF(B8="","",VLOOKUP(CONCATENATE(B8,"suomi"),Opintojaksot[#Data],19,FALSE))</f>
        <v/>
      </c>
      <c r="F8" s="6"/>
      <c r="G8" s="60" t="str">
        <f>IF(B8="","",VLOOKUP(CONCATENATE(B8,"suomi"),Opintojaksot[#Data],31,FALSE))</f>
        <v/>
      </c>
      <c r="H8" s="41"/>
      <c r="I8" s="41" t="str">
        <f t="shared" si="1"/>
        <v/>
      </c>
      <c r="J8" s="41" t="str">
        <f t="shared" si="2"/>
        <v/>
      </c>
      <c r="K8" s="41"/>
      <c r="L8" s="41"/>
      <c r="M8" s="41"/>
      <c r="N8" s="41"/>
      <c r="O8" s="41"/>
      <c r="P8" s="41"/>
      <c r="Q8" s="41"/>
      <c r="R8" s="41"/>
      <c r="S8" s="41"/>
      <c r="T8" s="41"/>
      <c r="U8" s="41"/>
      <c r="V8" s="41"/>
      <c r="W8" s="41"/>
      <c r="X8" s="41"/>
      <c r="Y8" s="41"/>
      <c r="Z8" s="41"/>
      <c r="AA8" s="41"/>
      <c r="AB8" s="43" t="str">
        <f>CONCATENATE(IF(B8="","",VLOOKUP(CONCATENATE(B8,"suomi"),Opintojaksot[#Data],8,FALSE))," -- ",IF(B8="","",VLOOKUP(CONCATENATE(B8,"suomi"),Opintojaksot[#Data],9,FALSE)))</f>
        <v xml:space="preserve"> -- </v>
      </c>
      <c r="AC8" s="42"/>
      <c r="AD8" s="42"/>
      <c r="AE8" s="36"/>
    </row>
    <row r="9" spans="1:31" s="18" customFormat="1" x14ac:dyDescent="0.3">
      <c r="A9" s="45" t="str">
        <f t="shared" si="0"/>
        <v/>
      </c>
      <c r="B9" s="7"/>
      <c r="C9" s="5" t="str">
        <f>IF(B9="","",VLOOKUP(CONCATENATE(B9,"suomi"),Opintojaksot[#Data],7,FALSE))</f>
        <v/>
      </c>
      <c r="D9" s="29" t="str">
        <f>IF(B9="","",(TRIM(VLOOKUP(CONCATENATE(B9,"suomi"),Opintojaksot[#Data],12,FALSE))))</f>
        <v/>
      </c>
      <c r="E9" s="46" t="str">
        <f>IF(B9="","",VLOOKUP(CONCATENATE(B9,"suomi"),Opintojaksot[#Data],19,FALSE))</f>
        <v/>
      </c>
      <c r="F9" s="6"/>
      <c r="G9" s="60" t="str">
        <f>IF(B9="","",VLOOKUP(CONCATENATE(B9,"suomi"),Opintojaksot[#Data],31,FALSE))</f>
        <v/>
      </c>
      <c r="H9" s="41"/>
      <c r="I9" s="41" t="str">
        <f t="shared" si="1"/>
        <v/>
      </c>
      <c r="J9" s="41" t="str">
        <f t="shared" si="2"/>
        <v/>
      </c>
      <c r="K9" s="41"/>
      <c r="L9" s="41"/>
      <c r="M9" s="41"/>
      <c r="N9" s="41"/>
      <c r="O9" s="41"/>
      <c r="P9" s="41"/>
      <c r="Q9" s="41"/>
      <c r="R9" s="41"/>
      <c r="S9" s="41"/>
      <c r="T9" s="41"/>
      <c r="U9" s="41"/>
      <c r="V9" s="41"/>
      <c r="W9" s="41"/>
      <c r="X9" s="41"/>
      <c r="Y9" s="41"/>
      <c r="Z9" s="41"/>
      <c r="AA9" s="41"/>
      <c r="AB9" s="43" t="str">
        <f>CONCATENATE(IF(B9="","",VLOOKUP(CONCATENATE(B9,"suomi"),Opintojaksot[#Data],8,FALSE))," -- ",IF(B9="","",VLOOKUP(CONCATENATE(B9,"suomi"),Opintojaksot[#Data],9,FALSE)))</f>
        <v xml:space="preserve"> -- </v>
      </c>
      <c r="AC9" s="42"/>
      <c r="AD9" s="42"/>
      <c r="AE9" s="36"/>
    </row>
    <row r="10" spans="1:31" s="18" customFormat="1" x14ac:dyDescent="0.3">
      <c r="A10" s="45" t="str">
        <f t="shared" si="0"/>
        <v/>
      </c>
      <c r="B10" s="7"/>
      <c r="C10" s="5" t="str">
        <f>IF(B10="","",VLOOKUP(CONCATENATE(B10,"suomi"),Opintojaksot[#Data],7,FALSE))</f>
        <v/>
      </c>
      <c r="D10" s="29" t="str">
        <f>IF(B10="","",(TRIM(VLOOKUP(CONCATENATE(B10,"suomi"),Opintojaksot[#Data],12,FALSE))))</f>
        <v/>
      </c>
      <c r="E10" s="46" t="str">
        <f>IF(B10="","",VLOOKUP(CONCATENATE(B10,"suomi"),Opintojaksot[#Data],19,FALSE))</f>
        <v/>
      </c>
      <c r="F10" s="6"/>
      <c r="G10" s="60" t="str">
        <f>IF(B10="","",VLOOKUP(CONCATENATE(B10,"suomi"),Opintojaksot[#Data],31,FALSE))</f>
        <v/>
      </c>
      <c r="H10" s="41"/>
      <c r="I10" s="41" t="str">
        <f t="shared" si="1"/>
        <v/>
      </c>
      <c r="J10" s="41" t="str">
        <f t="shared" si="2"/>
        <v/>
      </c>
      <c r="K10" s="41"/>
      <c r="L10" s="41"/>
      <c r="M10" s="41"/>
      <c r="N10" s="41"/>
      <c r="O10" s="41"/>
      <c r="P10" s="41"/>
      <c r="Q10" s="41"/>
      <c r="R10" s="41"/>
      <c r="S10" s="41"/>
      <c r="T10" s="41"/>
      <c r="U10" s="41"/>
      <c r="V10" s="41"/>
      <c r="W10" s="41"/>
      <c r="X10" s="41"/>
      <c r="Y10" s="41"/>
      <c r="Z10" s="41"/>
      <c r="AA10" s="41"/>
      <c r="AB10" s="43" t="str">
        <f>CONCATENATE(IF(B10="","",VLOOKUP(CONCATENATE(B10,"suomi"),Opintojaksot[#Data],8,FALSE))," -- ",IF(B10="","",VLOOKUP(CONCATENATE(B10,"suomi"),Opintojaksot[#Data],9,FALSE)))</f>
        <v xml:space="preserve"> -- </v>
      </c>
      <c r="AC10" s="42"/>
      <c r="AD10" s="42"/>
      <c r="AE10" s="36"/>
    </row>
    <row r="11" spans="1:31" s="18" customFormat="1" x14ac:dyDescent="0.3">
      <c r="A11" s="45" t="str">
        <f t="shared" si="0"/>
        <v/>
      </c>
      <c r="B11" s="7"/>
      <c r="C11" s="5" t="str">
        <f>IF(B11="","",VLOOKUP(CONCATENATE(B11,"suomi"),Opintojaksot[#Data],7,FALSE))</f>
        <v/>
      </c>
      <c r="D11" s="29" t="str">
        <f>IF(B11="","",(TRIM(VLOOKUP(CONCATENATE(B11,"suomi"),Opintojaksot[#Data],12,FALSE))))</f>
        <v/>
      </c>
      <c r="E11" s="46" t="str">
        <f>IF(B11="","",VLOOKUP(CONCATENATE(B11,"suomi"),Opintojaksot[#Data],19,FALSE))</f>
        <v/>
      </c>
      <c r="F11" s="6"/>
      <c r="G11" s="60" t="str">
        <f>IF(B11="","",VLOOKUP(CONCATENATE(B11,"suomi"),Opintojaksot[#Data],31,FALSE))</f>
        <v/>
      </c>
      <c r="H11" s="41"/>
      <c r="I11" s="41" t="str">
        <f t="shared" si="1"/>
        <v/>
      </c>
      <c r="J11" s="41" t="str">
        <f t="shared" si="2"/>
        <v/>
      </c>
      <c r="K11" s="41"/>
      <c r="L11" s="41"/>
      <c r="M11" s="41"/>
      <c r="N11" s="41"/>
      <c r="O11" s="41"/>
      <c r="P11" s="41"/>
      <c r="Q11" s="41"/>
      <c r="R11" s="41"/>
      <c r="S11" s="41"/>
      <c r="T11" s="41"/>
      <c r="U11" s="41"/>
      <c r="V11" s="41"/>
      <c r="W11" s="41"/>
      <c r="X11" s="41"/>
      <c r="Y11" s="41"/>
      <c r="Z11" s="41"/>
      <c r="AA11" s="41"/>
      <c r="AB11" s="43" t="str">
        <f>CONCATENATE(IF(B11="","",VLOOKUP(CONCATENATE(B11,"suomi"),Opintojaksot[#Data],8,FALSE))," -- ",IF(B11="","",VLOOKUP(CONCATENATE(B11,"suomi"),Opintojaksot[#Data],9,FALSE)))</f>
        <v xml:space="preserve"> -- </v>
      </c>
      <c r="AC11" s="42"/>
      <c r="AD11" s="42"/>
      <c r="AE11" s="36"/>
    </row>
    <row r="12" spans="1:31" s="18" customFormat="1" x14ac:dyDescent="0.3">
      <c r="A12" s="45" t="str">
        <f t="shared" si="0"/>
        <v/>
      </c>
      <c r="B12" s="7"/>
      <c r="C12" s="5" t="str">
        <f>IF(B12="","",VLOOKUP(CONCATENATE(B12,"suomi"),Opintojaksot[#Data],7,FALSE))</f>
        <v/>
      </c>
      <c r="D12" s="29" t="str">
        <f>IF(B12="","",(TRIM(VLOOKUP(CONCATENATE(B12,"suomi"),Opintojaksot[#Data],12,FALSE))))</f>
        <v/>
      </c>
      <c r="E12" s="46" t="str">
        <f>IF(B12="","",VLOOKUP(CONCATENATE(B12,"suomi"),Opintojaksot[#Data],19,FALSE))</f>
        <v/>
      </c>
      <c r="F12" s="6"/>
      <c r="G12" s="60" t="str">
        <f>IF(B12="","",VLOOKUP(CONCATENATE(B12,"suomi"),Opintojaksot[#Data],31,FALSE))</f>
        <v/>
      </c>
      <c r="H12" s="41"/>
      <c r="I12" s="41" t="str">
        <f t="shared" si="1"/>
        <v/>
      </c>
      <c r="J12" s="41" t="str">
        <f t="shared" si="2"/>
        <v/>
      </c>
      <c r="K12" s="41"/>
      <c r="L12" s="41"/>
      <c r="M12" s="41"/>
      <c r="N12" s="41"/>
      <c r="O12" s="41"/>
      <c r="P12" s="41"/>
      <c r="Q12" s="41"/>
      <c r="R12" s="41"/>
      <c r="S12" s="41"/>
      <c r="T12" s="41"/>
      <c r="U12" s="41"/>
      <c r="V12" s="41"/>
      <c r="W12" s="41"/>
      <c r="X12" s="41"/>
      <c r="Y12" s="41"/>
      <c r="Z12" s="41"/>
      <c r="AA12" s="41"/>
      <c r="AB12" s="43" t="str">
        <f>CONCATENATE(IF(B12="","",VLOOKUP(CONCATENATE(B12,"suomi"),Opintojaksot[#Data],8,FALSE))," -- ",IF(B12="","",VLOOKUP(CONCATENATE(B12,"suomi"),Opintojaksot[#Data],9,FALSE)))</f>
        <v xml:space="preserve"> -- </v>
      </c>
      <c r="AC12" s="42"/>
      <c r="AD12" s="42"/>
      <c r="AE12" s="36"/>
    </row>
    <row r="13" spans="1:31" s="18" customFormat="1" x14ac:dyDescent="0.3">
      <c r="A13" s="45" t="str">
        <f t="shared" si="0"/>
        <v/>
      </c>
      <c r="B13" s="7"/>
      <c r="C13" s="5" t="str">
        <f>IF(B13="","",VLOOKUP(CONCATENATE(B13,"suomi"),Opintojaksot[#Data],7,FALSE))</f>
        <v/>
      </c>
      <c r="D13" s="29" t="str">
        <f>IF(B13="","",(TRIM(VLOOKUP(CONCATENATE(B13,"suomi"),Opintojaksot[#Data],12,FALSE))))</f>
        <v/>
      </c>
      <c r="E13" s="46" t="str">
        <f>IF(B13="","",VLOOKUP(CONCATENATE(B13,"suomi"),Opintojaksot[#Data],19,FALSE))</f>
        <v/>
      </c>
      <c r="F13" s="6"/>
      <c r="G13" s="60" t="str">
        <f>IF(B13="","",VLOOKUP(CONCATENATE(B13,"suomi"),Opintojaksot[#Data],31,FALSE))</f>
        <v/>
      </c>
      <c r="H13" s="41"/>
      <c r="I13" s="41" t="str">
        <f t="shared" si="1"/>
        <v/>
      </c>
      <c r="J13" s="41" t="str">
        <f t="shared" si="2"/>
        <v/>
      </c>
      <c r="K13" s="41"/>
      <c r="L13" s="41"/>
      <c r="M13" s="41"/>
      <c r="N13" s="41"/>
      <c r="O13" s="41"/>
      <c r="P13" s="41"/>
      <c r="Q13" s="41"/>
      <c r="R13" s="41"/>
      <c r="S13" s="41"/>
      <c r="T13" s="41"/>
      <c r="U13" s="41"/>
      <c r="V13" s="41"/>
      <c r="W13" s="41"/>
      <c r="X13" s="41"/>
      <c r="Y13" s="41"/>
      <c r="Z13" s="41"/>
      <c r="AA13" s="41"/>
      <c r="AB13" s="43" t="str">
        <f>CONCATENATE(IF(B13="","",VLOOKUP(CONCATENATE(B13,"suomi"),Opintojaksot[#Data],8,FALSE))," -- ",IF(B13="","",VLOOKUP(CONCATENATE(B13,"suomi"),Opintojaksot[#Data],9,FALSE)))</f>
        <v xml:space="preserve"> -- </v>
      </c>
      <c r="AC13" s="42"/>
      <c r="AD13" s="42"/>
      <c r="AE13" s="36"/>
    </row>
    <row r="14" spans="1:31" s="18" customFormat="1" x14ac:dyDescent="0.3">
      <c r="A14" s="45" t="str">
        <f t="shared" si="0"/>
        <v/>
      </c>
      <c r="B14" s="7"/>
      <c r="C14" s="5" t="str">
        <f>IF(B14="","",VLOOKUP(CONCATENATE(B14,"suomi"),Opintojaksot[#Data],7,FALSE))</f>
        <v/>
      </c>
      <c r="D14" s="29" t="str">
        <f>IF(B14="","",(TRIM(VLOOKUP(CONCATENATE(B14,"suomi"),Opintojaksot[#Data],12,FALSE))))</f>
        <v/>
      </c>
      <c r="E14" s="46" t="str">
        <f>IF(B14="","",VLOOKUP(CONCATENATE(B14,"suomi"),Opintojaksot[#Data],19,FALSE))</f>
        <v/>
      </c>
      <c r="F14" s="6"/>
      <c r="G14" s="60" t="str">
        <f>IF(B14="","",VLOOKUP(CONCATENATE(B14,"suomi"),Opintojaksot[#Data],31,FALSE))</f>
        <v/>
      </c>
      <c r="H14" s="41"/>
      <c r="I14" s="41" t="str">
        <f t="shared" si="1"/>
        <v/>
      </c>
      <c r="J14" s="41" t="str">
        <f t="shared" si="2"/>
        <v/>
      </c>
      <c r="K14" s="41"/>
      <c r="L14" s="41"/>
      <c r="M14" s="41"/>
      <c r="N14" s="41"/>
      <c r="O14" s="41"/>
      <c r="P14" s="41"/>
      <c r="Q14" s="41"/>
      <c r="R14" s="41"/>
      <c r="S14" s="41"/>
      <c r="T14" s="41"/>
      <c r="U14" s="41"/>
      <c r="V14" s="41"/>
      <c r="W14" s="41"/>
      <c r="X14" s="41"/>
      <c r="Y14" s="41"/>
      <c r="Z14" s="41"/>
      <c r="AA14" s="41"/>
      <c r="AB14" s="43" t="str">
        <f>CONCATENATE(IF(B14="","",VLOOKUP(CONCATENATE(B14,"suomi"),Opintojaksot[#Data],8,FALSE))," -- ",IF(B14="","",VLOOKUP(CONCATENATE(B14,"suomi"),Opintojaksot[#Data],9,FALSE)))</f>
        <v xml:space="preserve"> -- </v>
      </c>
      <c r="AC14" s="42"/>
      <c r="AD14" s="42"/>
      <c r="AE14" s="36"/>
    </row>
    <row r="15" spans="1:31" s="18" customFormat="1" x14ac:dyDescent="0.3">
      <c r="A15" s="45" t="str">
        <f t="shared" si="0"/>
        <v/>
      </c>
      <c r="B15" s="7"/>
      <c r="C15" s="5" t="str">
        <f>IF(B15="","",VLOOKUP(CONCATENATE(B15,"suomi"),Opintojaksot[#Data],7,FALSE))</f>
        <v/>
      </c>
      <c r="D15" s="29" t="str">
        <f>IF(B15="","",(TRIM(VLOOKUP(CONCATENATE(B15,"suomi"),Opintojaksot[#Data],12,FALSE))))</f>
        <v/>
      </c>
      <c r="E15" s="46" t="str">
        <f>IF(B15="","",VLOOKUP(CONCATENATE(B15,"suomi"),Opintojaksot[#Data],19,FALSE))</f>
        <v/>
      </c>
      <c r="F15" s="6"/>
      <c r="G15" s="60" t="str">
        <f>IF(B15="","",VLOOKUP(CONCATENATE(B15,"suomi"),Opintojaksot[#Data],31,FALSE))</f>
        <v/>
      </c>
      <c r="H15" s="41"/>
      <c r="I15" s="41" t="str">
        <f t="shared" si="1"/>
        <v/>
      </c>
      <c r="J15" s="41" t="str">
        <f t="shared" si="2"/>
        <v/>
      </c>
      <c r="K15" s="41"/>
      <c r="L15" s="41"/>
      <c r="M15" s="41"/>
      <c r="N15" s="41"/>
      <c r="O15" s="41"/>
      <c r="P15" s="41"/>
      <c r="Q15" s="41"/>
      <c r="R15" s="41"/>
      <c r="S15" s="41"/>
      <c r="T15" s="41"/>
      <c r="U15" s="41"/>
      <c r="V15" s="41"/>
      <c r="W15" s="41"/>
      <c r="X15" s="41"/>
      <c r="Y15" s="41"/>
      <c r="Z15" s="41"/>
      <c r="AA15" s="41"/>
      <c r="AB15" s="43" t="str">
        <f>CONCATENATE(IF(B15="","",VLOOKUP(CONCATENATE(B15,"suomi"),Opintojaksot[#Data],8,FALSE))," -- ",IF(B15="","",VLOOKUP(CONCATENATE(B15,"suomi"),Opintojaksot[#Data],9,FALSE)))</f>
        <v xml:space="preserve"> -- </v>
      </c>
      <c r="AC15" s="42"/>
      <c r="AD15" s="42"/>
      <c r="AE15" s="36"/>
    </row>
    <row r="16" spans="1:31" s="18" customFormat="1" x14ac:dyDescent="0.3">
      <c r="A16" s="45" t="str">
        <f t="shared" si="0"/>
        <v/>
      </c>
      <c r="B16" s="7"/>
      <c r="C16" s="5" t="str">
        <f>IF(B16="","",VLOOKUP(CONCATENATE(B16,"suomi"),Opintojaksot[#Data],7,FALSE))</f>
        <v/>
      </c>
      <c r="D16" s="29" t="str">
        <f>IF(B16="","",(TRIM(VLOOKUP(CONCATENATE(B16,"suomi"),Opintojaksot[#Data],12,FALSE))))</f>
        <v/>
      </c>
      <c r="E16" s="46" t="str">
        <f>IF(B16="","",VLOOKUP(CONCATENATE(B16,"suomi"),Opintojaksot[#Data],19,FALSE))</f>
        <v/>
      </c>
      <c r="F16" s="6"/>
      <c r="G16" s="60" t="str">
        <f>IF(B16="","",VLOOKUP(CONCATENATE(B16,"suomi"),Opintojaksot[#Data],31,FALSE))</f>
        <v/>
      </c>
      <c r="H16" s="41"/>
      <c r="I16" s="41" t="str">
        <f t="shared" si="1"/>
        <v/>
      </c>
      <c r="J16" s="41" t="str">
        <f>IF(B16="","","(Avaa pudotusvalikko kentän oikeasta reunasta)")</f>
        <v/>
      </c>
      <c r="K16" s="41"/>
      <c r="L16" s="41"/>
      <c r="M16" s="41"/>
      <c r="N16" s="41"/>
      <c r="O16" s="41"/>
      <c r="P16" s="41"/>
      <c r="Q16" s="41"/>
      <c r="R16" s="41"/>
      <c r="S16" s="41"/>
      <c r="T16" s="41"/>
      <c r="U16" s="41"/>
      <c r="V16" s="41"/>
      <c r="W16" s="41"/>
      <c r="X16" s="41"/>
      <c r="Y16" s="41"/>
      <c r="Z16" s="41"/>
      <c r="AA16" s="41"/>
      <c r="AB16" s="43" t="str">
        <f>CONCATENATE(IF(B16="","",VLOOKUP(CONCATENATE(B16,"suomi"),Opintojaksot[#Data],8,FALSE))," -- ",IF(B16="","",VLOOKUP(CONCATENATE(B16,"suomi"),Opintojaksot[#Data],9,FALSE)))</f>
        <v xml:space="preserve"> -- </v>
      </c>
      <c r="AC16" s="42"/>
      <c r="AD16" s="42"/>
      <c r="AE16" s="36"/>
    </row>
    <row r="17" spans="1:31" s="18" customFormat="1" x14ac:dyDescent="0.3">
      <c r="A17" s="45" t="str">
        <f t="shared" si="0"/>
        <v/>
      </c>
      <c r="B17" s="7"/>
      <c r="C17" s="5" t="str">
        <f>IF(B17="","",VLOOKUP(CONCATENATE(B17,"suomi"),Opintojaksot[#Data],7,FALSE))</f>
        <v/>
      </c>
      <c r="D17" s="29" t="str">
        <f>IF(B17="","",(TRIM(VLOOKUP(CONCATENATE(B17,"suomi"),Opintojaksot[#Data],12,FALSE))))</f>
        <v/>
      </c>
      <c r="E17" s="46" t="str">
        <f>IF(B17="","",VLOOKUP(CONCATENATE(B17,"suomi"),Opintojaksot[#Data],19,FALSE))</f>
        <v/>
      </c>
      <c r="F17" s="6"/>
      <c r="G17" s="60" t="str">
        <f>IF(B17="","",VLOOKUP(CONCATENATE(B17,"suomi"),Opintojaksot[#Data],31,FALSE))</f>
        <v/>
      </c>
      <c r="H17" s="41"/>
      <c r="I17" s="41" t="str">
        <f t="shared" si="1"/>
        <v/>
      </c>
      <c r="J17" s="41" t="str">
        <f t="shared" ref="J17:J80" si="3">IF(B17="","","(Avaa pudotusvalikko kentän oikeasta reunasta)")</f>
        <v/>
      </c>
      <c r="K17" s="41"/>
      <c r="L17" s="41"/>
      <c r="M17" s="41"/>
      <c r="N17" s="41"/>
      <c r="O17" s="41"/>
      <c r="P17" s="41"/>
      <c r="Q17" s="41"/>
      <c r="R17" s="41"/>
      <c r="S17" s="41"/>
      <c r="T17" s="41"/>
      <c r="U17" s="41"/>
      <c r="V17" s="41"/>
      <c r="W17" s="41"/>
      <c r="X17" s="41"/>
      <c r="Y17" s="41"/>
      <c r="Z17" s="41"/>
      <c r="AA17" s="41"/>
      <c r="AB17" s="43" t="str">
        <f>CONCATENATE(IF(B17="","",VLOOKUP(CONCATENATE(B17,"suomi"),Opintojaksot[#Data],8,FALSE))," -- ",IF(B17="","",VLOOKUP(CONCATENATE(B17,"suomi"),Opintojaksot[#Data],9,FALSE)))</f>
        <v xml:space="preserve"> -- </v>
      </c>
      <c r="AC17" s="42"/>
      <c r="AD17" s="42"/>
      <c r="AE17" s="36"/>
    </row>
    <row r="18" spans="1:31" s="18" customFormat="1" x14ac:dyDescent="0.3">
      <c r="A18" s="45" t="str">
        <f t="shared" si="0"/>
        <v/>
      </c>
      <c r="B18" s="7"/>
      <c r="C18" s="5" t="str">
        <f>IF(B18="","",VLOOKUP(CONCATENATE(B18,"suomi"),Opintojaksot[#Data],7,FALSE))</f>
        <v/>
      </c>
      <c r="D18" s="29" t="str">
        <f>IF(B18="","",(TRIM(VLOOKUP(CONCATENATE(B18,"suomi"),Opintojaksot[#Data],12,FALSE))))</f>
        <v/>
      </c>
      <c r="E18" s="46" t="str">
        <f>IF(B18="","",VLOOKUP(CONCATENATE(B18,"suomi"),Opintojaksot[#Data],19,FALSE))</f>
        <v/>
      </c>
      <c r="F18" s="6"/>
      <c r="G18" s="60" t="str">
        <f>IF(B18="","",VLOOKUP(CONCATENATE(B18,"suomi"),Opintojaksot[#Data],31,FALSE))</f>
        <v/>
      </c>
      <c r="H18" s="41"/>
      <c r="I18" s="41" t="str">
        <f t="shared" si="1"/>
        <v/>
      </c>
      <c r="J18" s="41" t="str">
        <f t="shared" si="3"/>
        <v/>
      </c>
      <c r="K18" s="41"/>
      <c r="L18" s="41"/>
      <c r="M18" s="41"/>
      <c r="N18" s="41"/>
      <c r="O18" s="41"/>
      <c r="P18" s="41"/>
      <c r="Q18" s="41"/>
      <c r="R18" s="41"/>
      <c r="S18" s="41"/>
      <c r="T18" s="41"/>
      <c r="U18" s="41"/>
      <c r="V18" s="41"/>
      <c r="W18" s="41"/>
      <c r="X18" s="41"/>
      <c r="Y18" s="41"/>
      <c r="Z18" s="41"/>
      <c r="AA18" s="41"/>
      <c r="AB18" s="43" t="str">
        <f>CONCATENATE(IF(B18="","",VLOOKUP(CONCATENATE(B18,"suomi"),Opintojaksot[#Data],8,FALSE))," -- ",IF(B18="","",VLOOKUP(CONCATENATE(B18,"suomi"),Opintojaksot[#Data],9,FALSE)))</f>
        <v xml:space="preserve"> -- </v>
      </c>
      <c r="AC18" s="42"/>
      <c r="AD18" s="42"/>
      <c r="AE18" s="36"/>
    </row>
    <row r="19" spans="1:31" s="18" customFormat="1" x14ac:dyDescent="0.3">
      <c r="A19" s="45" t="str">
        <f t="shared" si="0"/>
        <v/>
      </c>
      <c r="B19" s="7"/>
      <c r="C19" s="5" t="str">
        <f>IF(B19="","",VLOOKUP(CONCATENATE(B19,"suomi"),Opintojaksot[#Data],7,FALSE))</f>
        <v/>
      </c>
      <c r="D19" s="29" t="str">
        <f>IF(B19="","",(TRIM(VLOOKUP(CONCATENATE(B19,"suomi"),Opintojaksot[#Data],12,FALSE))))</f>
        <v/>
      </c>
      <c r="E19" s="46" t="str">
        <f>IF(B19="","",VLOOKUP(CONCATENATE(B19,"suomi"),Opintojaksot[#Data],19,FALSE))</f>
        <v/>
      </c>
      <c r="F19" s="6"/>
      <c r="G19" s="60" t="str">
        <f>IF(B19="","",VLOOKUP(CONCATENATE(B19,"suomi"),Opintojaksot[#Data],31,FALSE))</f>
        <v/>
      </c>
      <c r="H19" s="41"/>
      <c r="I19" s="41" t="str">
        <f t="shared" si="1"/>
        <v/>
      </c>
      <c r="J19" s="41" t="str">
        <f t="shared" si="3"/>
        <v/>
      </c>
      <c r="K19" s="41"/>
      <c r="L19" s="41"/>
      <c r="M19" s="41"/>
      <c r="N19" s="41"/>
      <c r="O19" s="41"/>
      <c r="P19" s="41"/>
      <c r="Q19" s="41"/>
      <c r="R19" s="41"/>
      <c r="S19" s="41"/>
      <c r="T19" s="41"/>
      <c r="U19" s="41"/>
      <c r="V19" s="41"/>
      <c r="W19" s="41"/>
      <c r="X19" s="41"/>
      <c r="Y19" s="41"/>
      <c r="Z19" s="41"/>
      <c r="AA19" s="41"/>
      <c r="AB19" s="43" t="str">
        <f>CONCATENATE(IF(B19="","",VLOOKUP(CONCATENATE(B19,"suomi"),Opintojaksot[#Data],8,FALSE))," -- ",IF(B19="","",VLOOKUP(CONCATENATE(B19,"suomi"),Opintojaksot[#Data],9,FALSE)))</f>
        <v xml:space="preserve"> -- </v>
      </c>
      <c r="AC19" s="42"/>
      <c r="AD19" s="42"/>
      <c r="AE19" s="36"/>
    </row>
    <row r="20" spans="1:31" s="18" customFormat="1" x14ac:dyDescent="0.3">
      <c r="A20" s="45" t="str">
        <f t="shared" si="0"/>
        <v/>
      </c>
      <c r="B20" s="7"/>
      <c r="C20" s="5" t="str">
        <f>IF(B20="","",VLOOKUP(CONCATENATE(B20,"suomi"),Opintojaksot[#Data],7,FALSE))</f>
        <v/>
      </c>
      <c r="D20" s="29" t="str">
        <f>IF(B20="","",(TRIM(VLOOKUP(CONCATENATE(B20,"suomi"),Opintojaksot[#Data],12,FALSE))))</f>
        <v/>
      </c>
      <c r="E20" s="46" t="str">
        <f>IF(B20="","",VLOOKUP(CONCATENATE(B20,"suomi"),Opintojaksot[#Data],19,FALSE))</f>
        <v/>
      </c>
      <c r="F20" s="6"/>
      <c r="G20" s="60" t="str">
        <f>IF(B20="","",VLOOKUP(CONCATENATE(B20,"suomi"),Opintojaksot[#Data],31,FALSE))</f>
        <v/>
      </c>
      <c r="H20" s="41"/>
      <c r="I20" s="41" t="str">
        <f t="shared" si="1"/>
        <v/>
      </c>
      <c r="J20" s="41" t="str">
        <f t="shared" si="3"/>
        <v/>
      </c>
      <c r="K20" s="41"/>
      <c r="L20" s="41"/>
      <c r="M20" s="41"/>
      <c r="N20" s="41"/>
      <c r="O20" s="41"/>
      <c r="P20" s="41"/>
      <c r="Q20" s="41"/>
      <c r="R20" s="41"/>
      <c r="S20" s="41"/>
      <c r="T20" s="41"/>
      <c r="U20" s="41"/>
      <c r="V20" s="41"/>
      <c r="W20" s="41"/>
      <c r="X20" s="41"/>
      <c r="Y20" s="41"/>
      <c r="Z20" s="41"/>
      <c r="AA20" s="41"/>
      <c r="AB20" s="43" t="str">
        <f>CONCATENATE(IF(B20="","",VLOOKUP(CONCATENATE(B20,"suomi"),Opintojaksot[#Data],8,FALSE))," -- ",IF(B20="","",VLOOKUP(CONCATENATE(B20,"suomi"),Opintojaksot[#Data],9,FALSE)))</f>
        <v xml:space="preserve"> -- </v>
      </c>
      <c r="AC20" s="42"/>
      <c r="AD20" s="42"/>
      <c r="AE20" s="36"/>
    </row>
    <row r="21" spans="1:31" s="18" customFormat="1" x14ac:dyDescent="0.3">
      <c r="A21" s="45" t="str">
        <f t="shared" si="0"/>
        <v/>
      </c>
      <c r="B21" s="7"/>
      <c r="C21" s="5" t="str">
        <f>IF(B21="","",VLOOKUP(CONCATENATE(B21,"suomi"),Opintojaksot[#Data],7,FALSE))</f>
        <v/>
      </c>
      <c r="D21" s="29" t="str">
        <f>IF(B21="","",(TRIM(VLOOKUP(CONCATENATE(B21,"suomi"),Opintojaksot[#Data],12,FALSE))))</f>
        <v/>
      </c>
      <c r="E21" s="46" t="str">
        <f>IF(B21="","",VLOOKUP(CONCATENATE(B21,"suomi"),Opintojaksot[#Data],19,FALSE))</f>
        <v/>
      </c>
      <c r="F21" s="6"/>
      <c r="G21" s="60" t="str">
        <f>IF(B21="","",VLOOKUP(CONCATENATE(B21,"suomi"),Opintojaksot[#Data],31,FALSE))</f>
        <v/>
      </c>
      <c r="H21" s="41"/>
      <c r="I21" s="41" t="str">
        <f t="shared" si="1"/>
        <v/>
      </c>
      <c r="J21" s="41" t="str">
        <f t="shared" si="3"/>
        <v/>
      </c>
      <c r="K21" s="41"/>
      <c r="L21" s="41"/>
      <c r="M21" s="41"/>
      <c r="N21" s="41"/>
      <c r="O21" s="41"/>
      <c r="P21" s="41"/>
      <c r="Q21" s="41"/>
      <c r="R21" s="41"/>
      <c r="S21" s="41"/>
      <c r="T21" s="41"/>
      <c r="U21" s="41"/>
      <c r="V21" s="41"/>
      <c r="W21" s="41"/>
      <c r="X21" s="41"/>
      <c r="Y21" s="41"/>
      <c r="Z21" s="41"/>
      <c r="AA21" s="41"/>
      <c r="AB21" s="43" t="str">
        <f>CONCATENATE(IF(B21="","",VLOOKUP(CONCATENATE(B21,"suomi"),Opintojaksot[#Data],8,FALSE))," -- ",IF(B21="","",VLOOKUP(CONCATENATE(B21,"suomi"),Opintojaksot[#Data],9,FALSE)))</f>
        <v xml:space="preserve"> -- </v>
      </c>
      <c r="AC21" s="42"/>
      <c r="AD21" s="42"/>
      <c r="AE21" s="36"/>
    </row>
    <row r="22" spans="1:31" s="18" customFormat="1" x14ac:dyDescent="0.3">
      <c r="A22" s="45" t="str">
        <f t="shared" si="0"/>
        <v/>
      </c>
      <c r="B22" s="7"/>
      <c r="C22" s="5" t="str">
        <f>IF(B22="","",VLOOKUP(CONCATENATE(B22,"suomi"),Opintojaksot[#Data],7,FALSE))</f>
        <v/>
      </c>
      <c r="D22" s="29" t="str">
        <f>IF(B22="","",(TRIM(VLOOKUP(CONCATENATE(B22,"suomi"),Opintojaksot[#Data],12,FALSE))))</f>
        <v/>
      </c>
      <c r="E22" s="46" t="str">
        <f>IF(B22="","",VLOOKUP(CONCATENATE(B22,"suomi"),Opintojaksot[#Data],19,FALSE))</f>
        <v/>
      </c>
      <c r="F22" s="6"/>
      <c r="G22" s="60" t="str">
        <f>IF(B22="","",VLOOKUP(CONCATENATE(B22,"suomi"),Opintojaksot[#Data],31,FALSE))</f>
        <v/>
      </c>
      <c r="H22" s="41"/>
      <c r="I22" s="41" t="str">
        <f t="shared" si="1"/>
        <v/>
      </c>
      <c r="J22" s="41" t="str">
        <f t="shared" si="3"/>
        <v/>
      </c>
      <c r="K22" s="41"/>
      <c r="L22" s="41"/>
      <c r="M22" s="41"/>
      <c r="N22" s="41"/>
      <c r="O22" s="41"/>
      <c r="P22" s="41"/>
      <c r="Q22" s="41"/>
      <c r="R22" s="41"/>
      <c r="S22" s="41"/>
      <c r="T22" s="41"/>
      <c r="U22" s="41"/>
      <c r="V22" s="41"/>
      <c r="W22" s="41"/>
      <c r="X22" s="41"/>
      <c r="Y22" s="41"/>
      <c r="Z22" s="41"/>
      <c r="AA22" s="41"/>
      <c r="AB22" s="43" t="str">
        <f>CONCATENATE(IF(B22="","",VLOOKUP(CONCATENATE(B22,"suomi"),Opintojaksot[#Data],8,FALSE))," -- ",IF(B22="","",VLOOKUP(CONCATENATE(B22,"suomi"),Opintojaksot[#Data],9,FALSE)))</f>
        <v xml:space="preserve"> -- </v>
      </c>
      <c r="AC22" s="42"/>
      <c r="AD22" s="42"/>
      <c r="AE22" s="36"/>
    </row>
    <row r="23" spans="1:31" s="18" customFormat="1" x14ac:dyDescent="0.3">
      <c r="A23" s="45" t="str">
        <f t="shared" si="0"/>
        <v/>
      </c>
      <c r="B23" s="7"/>
      <c r="C23" s="5" t="str">
        <f>IF(B23="","",VLOOKUP(CONCATENATE(B23,"suomi"),Opintojaksot[#Data],7,FALSE))</f>
        <v/>
      </c>
      <c r="D23" s="29" t="str">
        <f>IF(B23="","",(TRIM(VLOOKUP(CONCATENATE(B23,"suomi"),Opintojaksot[#Data],12,FALSE))))</f>
        <v/>
      </c>
      <c r="E23" s="46" t="str">
        <f>IF(B23="","",VLOOKUP(CONCATENATE(B23,"suomi"),Opintojaksot[#Data],19,FALSE))</f>
        <v/>
      </c>
      <c r="F23" s="6"/>
      <c r="G23" s="60" t="str">
        <f>IF(B23="","",VLOOKUP(CONCATENATE(B23,"suomi"),Opintojaksot[#Data],31,FALSE))</f>
        <v/>
      </c>
      <c r="H23" s="41"/>
      <c r="I23" s="41" t="str">
        <f t="shared" si="1"/>
        <v/>
      </c>
      <c r="J23" s="41" t="str">
        <f t="shared" si="3"/>
        <v/>
      </c>
      <c r="K23" s="41"/>
      <c r="L23" s="41"/>
      <c r="M23" s="41"/>
      <c r="N23" s="41"/>
      <c r="O23" s="41"/>
      <c r="P23" s="41"/>
      <c r="Q23" s="41"/>
      <c r="R23" s="41"/>
      <c r="S23" s="41"/>
      <c r="T23" s="41"/>
      <c r="U23" s="41"/>
      <c r="V23" s="41"/>
      <c r="W23" s="41"/>
      <c r="X23" s="41"/>
      <c r="Y23" s="41"/>
      <c r="Z23" s="41"/>
      <c r="AA23" s="41"/>
      <c r="AB23" s="43" t="str">
        <f>CONCATENATE(IF(B23="","",VLOOKUP(CONCATENATE(B23,"suomi"),Opintojaksot[#Data],8,FALSE))," -- ",IF(B23="","",VLOOKUP(CONCATENATE(B23,"suomi"),Opintojaksot[#Data],9,FALSE)))</f>
        <v xml:space="preserve"> -- </v>
      </c>
      <c r="AC23" s="42"/>
      <c r="AD23" s="42"/>
      <c r="AE23" s="36"/>
    </row>
    <row r="24" spans="1:31" s="18" customFormat="1" x14ac:dyDescent="0.3">
      <c r="A24" s="45" t="str">
        <f t="shared" si="0"/>
        <v/>
      </c>
      <c r="B24" s="7"/>
      <c r="C24" s="5" t="str">
        <f>IF(B24="","",VLOOKUP(CONCATENATE(B24,"suomi"),Opintojaksot[#Data],7,FALSE))</f>
        <v/>
      </c>
      <c r="D24" s="29" t="str">
        <f>IF(B24="","",(TRIM(VLOOKUP(CONCATENATE(B24,"suomi"),Opintojaksot[#Data],12,FALSE))))</f>
        <v/>
      </c>
      <c r="E24" s="46" t="str">
        <f>IF(B24="","",VLOOKUP(CONCATENATE(B24,"suomi"),Opintojaksot[#Data],19,FALSE))</f>
        <v/>
      </c>
      <c r="F24" s="6"/>
      <c r="G24" s="60" t="str">
        <f>IF(B24="","",VLOOKUP(CONCATENATE(B24,"suomi"),Opintojaksot[#Data],31,FALSE))</f>
        <v/>
      </c>
      <c r="H24" s="41"/>
      <c r="I24" s="41" t="str">
        <f t="shared" si="1"/>
        <v/>
      </c>
      <c r="J24" s="41" t="str">
        <f t="shared" si="3"/>
        <v/>
      </c>
      <c r="K24" s="41"/>
      <c r="L24" s="41"/>
      <c r="M24" s="41"/>
      <c r="N24" s="41"/>
      <c r="O24" s="41"/>
      <c r="P24" s="41"/>
      <c r="Q24" s="41"/>
      <c r="R24" s="41"/>
      <c r="S24" s="41"/>
      <c r="T24" s="41"/>
      <c r="U24" s="41"/>
      <c r="V24" s="41"/>
      <c r="W24" s="41"/>
      <c r="X24" s="41"/>
      <c r="Y24" s="41"/>
      <c r="Z24" s="41"/>
      <c r="AA24" s="41"/>
      <c r="AB24" s="43" t="str">
        <f>CONCATENATE(IF(B24="","",VLOOKUP(CONCATENATE(B24,"suomi"),Opintojaksot[#Data],8,FALSE))," -- ",IF(B24="","",VLOOKUP(CONCATENATE(B24,"suomi"),Opintojaksot[#Data],9,FALSE)))</f>
        <v xml:space="preserve"> -- </v>
      </c>
      <c r="AC24" s="42"/>
      <c r="AD24" s="42"/>
      <c r="AE24" s="36"/>
    </row>
    <row r="25" spans="1:31" s="18" customFormat="1" x14ac:dyDescent="0.3">
      <c r="A25" s="45" t="str">
        <f t="shared" si="0"/>
        <v/>
      </c>
      <c r="B25" s="7"/>
      <c r="C25" s="5" t="str">
        <f>IF(B25="","",VLOOKUP(CONCATENATE(B25,"suomi"),Opintojaksot[#Data],7,FALSE))</f>
        <v/>
      </c>
      <c r="D25" s="29" t="str">
        <f>IF(B25="","",(TRIM(VLOOKUP(CONCATENATE(B25,"suomi"),Opintojaksot[#Data],12,FALSE))))</f>
        <v/>
      </c>
      <c r="E25" s="46" t="str">
        <f>IF(B25="","",VLOOKUP(CONCATENATE(B25,"suomi"),Opintojaksot[#Data],19,FALSE))</f>
        <v/>
      </c>
      <c r="F25" s="6"/>
      <c r="G25" s="60" t="str">
        <f>IF(B25="","",VLOOKUP(CONCATENATE(B25,"suomi"),Opintojaksot[#Data],31,FALSE))</f>
        <v/>
      </c>
      <c r="H25" s="41"/>
      <c r="I25" s="41" t="str">
        <f t="shared" si="1"/>
        <v/>
      </c>
      <c r="J25" s="41" t="str">
        <f t="shared" si="3"/>
        <v/>
      </c>
      <c r="K25" s="41"/>
      <c r="L25" s="41"/>
      <c r="M25" s="41"/>
      <c r="N25" s="41"/>
      <c r="O25" s="41"/>
      <c r="P25" s="41"/>
      <c r="Q25" s="41"/>
      <c r="R25" s="41"/>
      <c r="S25" s="41"/>
      <c r="T25" s="41"/>
      <c r="U25" s="41"/>
      <c r="V25" s="41"/>
      <c r="W25" s="41"/>
      <c r="X25" s="41"/>
      <c r="Y25" s="41"/>
      <c r="Z25" s="41"/>
      <c r="AA25" s="41"/>
      <c r="AB25" s="43" t="str">
        <f>CONCATENATE(IF(B25="","",VLOOKUP(CONCATENATE(B25,"suomi"),Opintojaksot[#Data],8,FALSE))," -- ",IF(B25="","",VLOOKUP(CONCATENATE(B25,"suomi"),Opintojaksot[#Data],9,FALSE)))</f>
        <v xml:space="preserve"> -- </v>
      </c>
      <c r="AC25" s="42"/>
      <c r="AD25" s="42"/>
      <c r="AE25" s="36"/>
    </row>
    <row r="26" spans="1:31" s="18" customFormat="1" x14ac:dyDescent="0.3">
      <c r="A26" s="45" t="str">
        <f t="shared" si="0"/>
        <v/>
      </c>
      <c r="B26" s="7"/>
      <c r="C26" s="5" t="str">
        <f>IF(B26="","",VLOOKUP(CONCATENATE(B26,"suomi"),Opintojaksot[#Data],7,FALSE))</f>
        <v/>
      </c>
      <c r="D26" s="29" t="str">
        <f>IF(B26="","",(TRIM(VLOOKUP(CONCATENATE(B26,"suomi"),Opintojaksot[#Data],12,FALSE))))</f>
        <v/>
      </c>
      <c r="E26" s="46" t="str">
        <f>IF(B26="","",VLOOKUP(CONCATENATE(B26,"suomi"),Opintojaksot[#Data],19,FALSE))</f>
        <v/>
      </c>
      <c r="F26" s="6"/>
      <c r="G26" s="60" t="str">
        <f>IF(B26="","",VLOOKUP(CONCATENATE(B26,"suomi"),Opintojaksot[#Data],31,FALSE))</f>
        <v/>
      </c>
      <c r="H26" s="41"/>
      <c r="I26" s="41" t="str">
        <f t="shared" si="1"/>
        <v/>
      </c>
      <c r="J26" s="41" t="str">
        <f t="shared" si="3"/>
        <v/>
      </c>
      <c r="K26" s="41"/>
      <c r="L26" s="41"/>
      <c r="M26" s="41"/>
      <c r="N26" s="41"/>
      <c r="O26" s="41"/>
      <c r="P26" s="41"/>
      <c r="Q26" s="41"/>
      <c r="R26" s="41"/>
      <c r="S26" s="41"/>
      <c r="T26" s="41"/>
      <c r="U26" s="41"/>
      <c r="V26" s="41"/>
      <c r="W26" s="41"/>
      <c r="X26" s="41"/>
      <c r="Y26" s="41"/>
      <c r="Z26" s="41"/>
      <c r="AA26" s="41"/>
      <c r="AB26" s="43" t="str">
        <f>CONCATENATE(IF(B26="","",VLOOKUP(CONCATENATE(B26,"suomi"),Opintojaksot[#Data],8,FALSE))," -- ",IF(B26="","",VLOOKUP(CONCATENATE(B26,"suomi"),Opintojaksot[#Data],9,FALSE)))</f>
        <v xml:space="preserve"> -- </v>
      </c>
      <c r="AC26" s="42"/>
      <c r="AD26" s="42"/>
      <c r="AE26" s="36"/>
    </row>
    <row r="27" spans="1:31" s="18" customFormat="1" x14ac:dyDescent="0.3">
      <c r="A27" s="45" t="str">
        <f t="shared" si="0"/>
        <v/>
      </c>
      <c r="B27" s="7"/>
      <c r="C27" s="5" t="str">
        <f>IF(B27="","",VLOOKUP(CONCATENATE(B27,"suomi"),Opintojaksot[#Data],7,FALSE))</f>
        <v/>
      </c>
      <c r="D27" s="29" t="str">
        <f>IF(B27="","",(TRIM(VLOOKUP(CONCATENATE(B27,"suomi"),Opintojaksot[#Data],12,FALSE))))</f>
        <v/>
      </c>
      <c r="E27" s="46" t="str">
        <f>IF(B27="","",VLOOKUP(CONCATENATE(B27,"suomi"),Opintojaksot[#Data],19,FALSE))</f>
        <v/>
      </c>
      <c r="F27" s="6"/>
      <c r="G27" s="60" t="str">
        <f>IF(B27="","",VLOOKUP(CONCATENATE(B27,"suomi"),Opintojaksot[#Data],31,FALSE))</f>
        <v/>
      </c>
      <c r="H27" s="41"/>
      <c r="I27" s="41" t="str">
        <f t="shared" si="1"/>
        <v/>
      </c>
      <c r="J27" s="41" t="str">
        <f t="shared" si="3"/>
        <v/>
      </c>
      <c r="K27" s="41"/>
      <c r="L27" s="41"/>
      <c r="M27" s="41"/>
      <c r="N27" s="41"/>
      <c r="O27" s="41"/>
      <c r="P27" s="41"/>
      <c r="Q27" s="41"/>
      <c r="R27" s="41"/>
      <c r="S27" s="41"/>
      <c r="T27" s="41"/>
      <c r="U27" s="41"/>
      <c r="V27" s="41"/>
      <c r="W27" s="41"/>
      <c r="X27" s="41"/>
      <c r="Y27" s="41"/>
      <c r="Z27" s="41"/>
      <c r="AA27" s="41"/>
      <c r="AB27" s="43" t="str">
        <f>CONCATENATE(IF(B27="","",VLOOKUP(CONCATENATE(B27,"suomi"),Opintojaksot[#Data],8,FALSE))," -- ",IF(B27="","",VLOOKUP(CONCATENATE(B27,"suomi"),Opintojaksot[#Data],9,FALSE)))</f>
        <v xml:space="preserve"> -- </v>
      </c>
      <c r="AC27" s="42"/>
      <c r="AD27" s="42"/>
      <c r="AE27" s="36"/>
    </row>
    <row r="28" spans="1:31" s="18" customFormat="1" x14ac:dyDescent="0.3">
      <c r="A28" s="45" t="str">
        <f t="shared" si="0"/>
        <v/>
      </c>
      <c r="B28" s="7"/>
      <c r="C28" s="5" t="str">
        <f>IF(B28="","",VLOOKUP(CONCATENATE(B28,"suomi"),Opintojaksot[#Data],7,FALSE))</f>
        <v/>
      </c>
      <c r="D28" s="29" t="str">
        <f>IF(B28="","",(TRIM(VLOOKUP(CONCATENATE(B28,"suomi"),Opintojaksot[#Data],12,FALSE))))</f>
        <v/>
      </c>
      <c r="E28" s="46" t="str">
        <f>IF(B28="","",VLOOKUP(CONCATENATE(B28,"suomi"),Opintojaksot[#Data],19,FALSE))</f>
        <v/>
      </c>
      <c r="F28" s="6"/>
      <c r="G28" s="60" t="str">
        <f>IF(B28="","",VLOOKUP(CONCATENATE(B28,"suomi"),Opintojaksot[#Data],31,FALSE))</f>
        <v/>
      </c>
      <c r="H28" s="41"/>
      <c r="I28" s="41" t="str">
        <f t="shared" si="1"/>
        <v/>
      </c>
      <c r="J28" s="41" t="str">
        <f t="shared" si="3"/>
        <v/>
      </c>
      <c r="K28" s="41"/>
      <c r="L28" s="41"/>
      <c r="M28" s="41"/>
      <c r="N28" s="41"/>
      <c r="O28" s="41"/>
      <c r="P28" s="41"/>
      <c r="Q28" s="41"/>
      <c r="R28" s="41"/>
      <c r="S28" s="41"/>
      <c r="T28" s="41"/>
      <c r="U28" s="41"/>
      <c r="V28" s="41"/>
      <c r="W28" s="41"/>
      <c r="X28" s="41"/>
      <c r="Y28" s="41"/>
      <c r="Z28" s="41"/>
      <c r="AA28" s="41"/>
      <c r="AB28" s="43" t="str">
        <f>CONCATENATE(IF(B28="","",VLOOKUP(CONCATENATE(B28,"suomi"),Opintojaksot[#Data],8,FALSE))," -- ",IF(B28="","",VLOOKUP(CONCATENATE(B28,"suomi"),Opintojaksot[#Data],9,FALSE)))</f>
        <v xml:space="preserve"> -- </v>
      </c>
      <c r="AC28" s="42"/>
      <c r="AD28" s="42"/>
      <c r="AE28" s="36"/>
    </row>
    <row r="29" spans="1:31" s="18" customFormat="1" x14ac:dyDescent="0.3">
      <c r="A29" s="45" t="str">
        <f t="shared" si="0"/>
        <v/>
      </c>
      <c r="B29" s="7"/>
      <c r="C29" s="5" t="str">
        <f>IF(B29="","",VLOOKUP(CONCATENATE(B29,"suomi"),Opintojaksot[#Data],7,FALSE))</f>
        <v/>
      </c>
      <c r="D29" s="29" t="str">
        <f>IF(B29="","",(TRIM(VLOOKUP(CONCATENATE(B29,"suomi"),Opintojaksot[#Data],12,FALSE))))</f>
        <v/>
      </c>
      <c r="E29" s="46" t="str">
        <f>IF(B29="","",VLOOKUP(CONCATENATE(B29,"suomi"),Opintojaksot[#Data],19,FALSE))</f>
        <v/>
      </c>
      <c r="F29" s="6"/>
      <c r="G29" s="60" t="str">
        <f>IF(B29="","",VLOOKUP(CONCATENATE(B29,"suomi"),Opintojaksot[#Data],31,FALSE))</f>
        <v/>
      </c>
      <c r="H29" s="41"/>
      <c r="I29" s="41" t="str">
        <f t="shared" si="1"/>
        <v/>
      </c>
      <c r="J29" s="41" t="str">
        <f t="shared" si="3"/>
        <v/>
      </c>
      <c r="K29" s="41"/>
      <c r="L29" s="41"/>
      <c r="M29" s="41"/>
      <c r="N29" s="41"/>
      <c r="O29" s="41"/>
      <c r="P29" s="41"/>
      <c r="Q29" s="41"/>
      <c r="R29" s="41"/>
      <c r="S29" s="41"/>
      <c r="T29" s="41"/>
      <c r="U29" s="41"/>
      <c r="V29" s="41"/>
      <c r="W29" s="41"/>
      <c r="X29" s="41"/>
      <c r="Y29" s="41"/>
      <c r="Z29" s="41"/>
      <c r="AA29" s="41"/>
      <c r="AB29" s="43" t="str">
        <f>CONCATENATE(IF(B29="","",VLOOKUP(CONCATENATE(B29,"suomi"),Opintojaksot[#Data],8,FALSE))," -- ",IF(B29="","",VLOOKUP(CONCATENATE(B29,"suomi"),Opintojaksot[#Data],9,FALSE)))</f>
        <v xml:space="preserve"> -- </v>
      </c>
      <c r="AC29" s="42"/>
      <c r="AD29" s="42"/>
      <c r="AE29" s="36"/>
    </row>
    <row r="30" spans="1:31" s="18" customFormat="1" x14ac:dyDescent="0.3">
      <c r="A30" s="45" t="str">
        <f t="shared" si="0"/>
        <v/>
      </c>
      <c r="B30" s="7"/>
      <c r="C30" s="5" t="str">
        <f>IF(B30="","",VLOOKUP(CONCATENATE(B30,"suomi"),Opintojaksot[#Data],7,FALSE))</f>
        <v/>
      </c>
      <c r="D30" s="29" t="str">
        <f>IF(B30="","",(TRIM(VLOOKUP(CONCATENATE(B30,"suomi"),Opintojaksot[#Data],12,FALSE))))</f>
        <v/>
      </c>
      <c r="E30" s="46" t="str">
        <f>IF(B30="","",VLOOKUP(CONCATENATE(B30,"suomi"),Opintojaksot[#Data],19,FALSE))</f>
        <v/>
      </c>
      <c r="F30" s="6"/>
      <c r="G30" s="60" t="str">
        <f>IF(B30="","",VLOOKUP(CONCATENATE(B30,"suomi"),Opintojaksot[#Data],31,FALSE))</f>
        <v/>
      </c>
      <c r="H30" s="41"/>
      <c r="I30" s="41" t="str">
        <f t="shared" si="1"/>
        <v/>
      </c>
      <c r="J30" s="41" t="str">
        <f t="shared" si="3"/>
        <v/>
      </c>
      <c r="K30" s="41"/>
      <c r="L30" s="41"/>
      <c r="M30" s="41"/>
      <c r="N30" s="41"/>
      <c r="O30" s="41"/>
      <c r="P30" s="41"/>
      <c r="Q30" s="41"/>
      <c r="R30" s="41"/>
      <c r="S30" s="41"/>
      <c r="T30" s="41"/>
      <c r="U30" s="41"/>
      <c r="V30" s="41"/>
      <c r="W30" s="41"/>
      <c r="X30" s="41"/>
      <c r="Y30" s="41"/>
      <c r="Z30" s="41"/>
      <c r="AA30" s="41"/>
      <c r="AB30" s="43" t="str">
        <f>CONCATENATE(IF(B30="","",VLOOKUP(CONCATENATE(B30,"suomi"),Opintojaksot[#Data],8,FALSE))," -- ",IF(B30="","",VLOOKUP(CONCATENATE(B30,"suomi"),Opintojaksot[#Data],9,FALSE)))</f>
        <v xml:space="preserve"> -- </v>
      </c>
      <c r="AC30" s="42"/>
      <c r="AD30" s="42"/>
      <c r="AE30" s="36"/>
    </row>
    <row r="31" spans="1:31" s="18" customFormat="1" x14ac:dyDescent="0.3">
      <c r="A31" s="45" t="str">
        <f t="shared" si="0"/>
        <v/>
      </c>
      <c r="B31" s="7"/>
      <c r="C31" s="5" t="str">
        <f>IF(B31="","",VLOOKUP(CONCATENATE(B31,"suomi"),Opintojaksot[#Data],7,FALSE))</f>
        <v/>
      </c>
      <c r="D31" s="29" t="str">
        <f>IF(B31="","",(TRIM(VLOOKUP(CONCATENATE(B31,"suomi"),Opintojaksot[#Data],12,FALSE))))</f>
        <v/>
      </c>
      <c r="E31" s="46" t="str">
        <f>IF(B31="","",VLOOKUP(CONCATENATE(B31,"suomi"),Opintojaksot[#Data],19,FALSE))</f>
        <v/>
      </c>
      <c r="F31" s="6"/>
      <c r="G31" s="60" t="str">
        <f>IF(B31="","",VLOOKUP(CONCATENATE(B31,"suomi"),Opintojaksot[#Data],31,FALSE))</f>
        <v/>
      </c>
      <c r="H31" s="41"/>
      <c r="I31" s="41" t="str">
        <f t="shared" si="1"/>
        <v/>
      </c>
      <c r="J31" s="41" t="str">
        <f t="shared" si="3"/>
        <v/>
      </c>
      <c r="K31" s="41"/>
      <c r="L31" s="41"/>
      <c r="M31" s="41"/>
      <c r="N31" s="41"/>
      <c r="O31" s="41"/>
      <c r="P31" s="41"/>
      <c r="Q31" s="41"/>
      <c r="R31" s="41"/>
      <c r="S31" s="41"/>
      <c r="T31" s="41"/>
      <c r="U31" s="41"/>
      <c r="V31" s="41"/>
      <c r="W31" s="41"/>
      <c r="X31" s="41"/>
      <c r="Y31" s="41"/>
      <c r="Z31" s="41"/>
      <c r="AA31" s="41"/>
      <c r="AB31" s="43" t="str">
        <f>CONCATENATE(IF(B31="","",VLOOKUP(CONCATENATE(B31,"suomi"),Opintojaksot[#Data],8,FALSE))," -- ",IF(B31="","",VLOOKUP(CONCATENATE(B31,"suomi"),Opintojaksot[#Data],9,FALSE)))</f>
        <v xml:space="preserve"> -- </v>
      </c>
      <c r="AC31" s="42"/>
      <c r="AD31" s="42"/>
      <c r="AE31" s="36"/>
    </row>
    <row r="32" spans="1:31" s="18" customFormat="1" x14ac:dyDescent="0.3">
      <c r="A32" s="45" t="str">
        <f t="shared" si="0"/>
        <v/>
      </c>
      <c r="B32" s="7"/>
      <c r="C32" s="5" t="str">
        <f>IF(B32="","",VLOOKUP(CONCATENATE(B32,"suomi"),Opintojaksot[#Data],7,FALSE))</f>
        <v/>
      </c>
      <c r="D32" s="29" t="str">
        <f>IF(B32="","",(TRIM(VLOOKUP(CONCATENATE(B32,"suomi"),Opintojaksot[#Data],12,FALSE))))</f>
        <v/>
      </c>
      <c r="E32" s="46" t="str">
        <f>IF(B32="","",VLOOKUP(CONCATENATE(B32,"suomi"),Opintojaksot[#Data],19,FALSE))</f>
        <v/>
      </c>
      <c r="F32" s="6"/>
      <c r="G32" s="60" t="str">
        <f>IF(B32="","",VLOOKUP(CONCATENATE(B32,"suomi"),Opintojaksot[#Data],31,FALSE))</f>
        <v/>
      </c>
      <c r="H32" s="41"/>
      <c r="I32" s="41" t="str">
        <f t="shared" si="1"/>
        <v/>
      </c>
      <c r="J32" s="41" t="str">
        <f t="shared" si="3"/>
        <v/>
      </c>
      <c r="K32" s="41"/>
      <c r="L32" s="41"/>
      <c r="M32" s="41"/>
      <c r="N32" s="41"/>
      <c r="O32" s="41"/>
      <c r="P32" s="41"/>
      <c r="Q32" s="41"/>
      <c r="R32" s="41"/>
      <c r="S32" s="41"/>
      <c r="T32" s="41"/>
      <c r="U32" s="41"/>
      <c r="V32" s="41"/>
      <c r="W32" s="41"/>
      <c r="X32" s="41"/>
      <c r="Y32" s="41"/>
      <c r="Z32" s="41"/>
      <c r="AA32" s="41"/>
      <c r="AB32" s="43" t="str">
        <f>CONCATENATE(IF(B32="","",VLOOKUP(CONCATENATE(B32,"suomi"),Opintojaksot[#Data],8,FALSE))," -- ",IF(B32="","",VLOOKUP(CONCATENATE(B32,"suomi"),Opintojaksot[#Data],9,FALSE)))</f>
        <v xml:space="preserve"> -- </v>
      </c>
      <c r="AC32" s="42"/>
      <c r="AD32" s="42"/>
      <c r="AE32" s="36"/>
    </row>
    <row r="33" spans="1:31" s="18" customFormat="1" x14ac:dyDescent="0.3">
      <c r="A33" s="45" t="str">
        <f t="shared" si="0"/>
        <v/>
      </c>
      <c r="B33" s="7"/>
      <c r="C33" s="5" t="str">
        <f>IF(B33="","",VLOOKUP(CONCATENATE(B33,"suomi"),Opintojaksot[#Data],7,FALSE))</f>
        <v/>
      </c>
      <c r="D33" s="29" t="str">
        <f>IF(B33="","",(TRIM(VLOOKUP(CONCATENATE(B33,"suomi"),Opintojaksot[#Data],12,FALSE))))</f>
        <v/>
      </c>
      <c r="E33" s="46" t="str">
        <f>IF(B33="","",VLOOKUP(CONCATENATE(B33,"suomi"),Opintojaksot[#Data],19,FALSE))</f>
        <v/>
      </c>
      <c r="F33" s="6"/>
      <c r="G33" s="60" t="str">
        <f>IF(B33="","",VLOOKUP(CONCATENATE(B33,"suomi"),Opintojaksot[#Data],31,FALSE))</f>
        <v/>
      </c>
      <c r="H33" s="41"/>
      <c r="I33" s="41" t="str">
        <f t="shared" si="1"/>
        <v/>
      </c>
      <c r="J33" s="41" t="str">
        <f t="shared" si="3"/>
        <v/>
      </c>
      <c r="K33" s="41"/>
      <c r="L33" s="41"/>
      <c r="M33" s="41"/>
      <c r="N33" s="41"/>
      <c r="O33" s="41"/>
      <c r="P33" s="41"/>
      <c r="Q33" s="41"/>
      <c r="R33" s="41"/>
      <c r="S33" s="41"/>
      <c r="T33" s="41"/>
      <c r="U33" s="41"/>
      <c r="V33" s="41"/>
      <c r="W33" s="41"/>
      <c r="X33" s="41"/>
      <c r="Y33" s="41"/>
      <c r="Z33" s="41"/>
      <c r="AA33" s="41"/>
      <c r="AB33" s="43" t="str">
        <f>CONCATENATE(IF(B33="","",VLOOKUP(CONCATENATE(B33,"suomi"),Opintojaksot[#Data],8,FALSE))," -- ",IF(B33="","",VLOOKUP(CONCATENATE(B33,"suomi"),Opintojaksot[#Data],9,FALSE)))</f>
        <v xml:space="preserve"> -- </v>
      </c>
      <c r="AC33" s="42"/>
      <c r="AD33" s="42"/>
      <c r="AE33" s="36"/>
    </row>
    <row r="34" spans="1:31" s="18" customFormat="1" x14ac:dyDescent="0.3">
      <c r="A34" s="45" t="str">
        <f t="shared" si="0"/>
        <v/>
      </c>
      <c r="B34" s="7"/>
      <c r="C34" s="5" t="str">
        <f>IF(B34="","",VLOOKUP(CONCATENATE(B34,"suomi"),Opintojaksot[#Data],7,FALSE))</f>
        <v/>
      </c>
      <c r="D34" s="29" t="str">
        <f>IF(B34="","",(TRIM(VLOOKUP(CONCATENATE(B34,"suomi"),Opintojaksot[#Data],12,FALSE))))</f>
        <v/>
      </c>
      <c r="E34" s="46" t="str">
        <f>IF(B34="","",VLOOKUP(CONCATENATE(B34,"suomi"),Opintojaksot[#Data],19,FALSE))</f>
        <v/>
      </c>
      <c r="F34" s="6"/>
      <c r="G34" s="60" t="str">
        <f>IF(B34="","",VLOOKUP(CONCATENATE(B34,"suomi"),Opintojaksot[#Data],31,FALSE))</f>
        <v/>
      </c>
      <c r="H34" s="41"/>
      <c r="I34" s="41" t="str">
        <f t="shared" si="1"/>
        <v/>
      </c>
      <c r="J34" s="41" t="str">
        <f t="shared" si="3"/>
        <v/>
      </c>
      <c r="K34" s="41"/>
      <c r="L34" s="41"/>
      <c r="M34" s="41"/>
      <c r="N34" s="41"/>
      <c r="O34" s="41"/>
      <c r="P34" s="41"/>
      <c r="Q34" s="41"/>
      <c r="R34" s="41"/>
      <c r="S34" s="41"/>
      <c r="T34" s="41"/>
      <c r="U34" s="41"/>
      <c r="V34" s="41"/>
      <c r="W34" s="41"/>
      <c r="X34" s="41"/>
      <c r="Y34" s="41"/>
      <c r="Z34" s="41"/>
      <c r="AA34" s="41"/>
      <c r="AB34" s="43" t="str">
        <f>CONCATENATE(IF(B34="","",VLOOKUP(CONCATENATE(B34,"suomi"),Opintojaksot[#Data],8,FALSE))," -- ",IF(B34="","",VLOOKUP(CONCATENATE(B34,"suomi"),Opintojaksot[#Data],9,FALSE)))</f>
        <v xml:space="preserve"> -- </v>
      </c>
      <c r="AC34" s="42"/>
      <c r="AD34" s="42"/>
      <c r="AE34" s="36"/>
    </row>
    <row r="35" spans="1:31" s="18" customFormat="1" x14ac:dyDescent="0.3">
      <c r="A35" s="45" t="str">
        <f t="shared" si="0"/>
        <v/>
      </c>
      <c r="B35" s="7"/>
      <c r="C35" s="5" t="str">
        <f>IF(B35="","",VLOOKUP(CONCATENATE(B35,"suomi"),Opintojaksot[#Data],7,FALSE))</f>
        <v/>
      </c>
      <c r="D35" s="29" t="str">
        <f>IF(B35="","",(TRIM(VLOOKUP(CONCATENATE(B35,"suomi"),Opintojaksot[#Data],12,FALSE))))</f>
        <v/>
      </c>
      <c r="E35" s="46" t="str">
        <f>IF(B35="","",VLOOKUP(CONCATENATE(B35,"suomi"),Opintojaksot[#Data],19,FALSE))</f>
        <v/>
      </c>
      <c r="F35" s="6"/>
      <c r="G35" s="60" t="str">
        <f>IF(B35="","",VLOOKUP(CONCATENATE(B35,"suomi"),Opintojaksot[#Data],31,FALSE))</f>
        <v/>
      </c>
      <c r="H35" s="41"/>
      <c r="I35" s="41" t="str">
        <f t="shared" si="1"/>
        <v/>
      </c>
      <c r="J35" s="41" t="str">
        <f t="shared" si="3"/>
        <v/>
      </c>
      <c r="K35" s="41"/>
      <c r="L35" s="41"/>
      <c r="M35" s="41"/>
      <c r="N35" s="41"/>
      <c r="O35" s="41"/>
      <c r="P35" s="41"/>
      <c r="Q35" s="41"/>
      <c r="R35" s="41"/>
      <c r="S35" s="41"/>
      <c r="T35" s="41"/>
      <c r="U35" s="41"/>
      <c r="V35" s="41"/>
      <c r="W35" s="41"/>
      <c r="X35" s="41"/>
      <c r="Y35" s="41"/>
      <c r="Z35" s="41"/>
      <c r="AA35" s="41"/>
      <c r="AB35" s="43" t="str">
        <f>CONCATENATE(IF(B35="","",VLOOKUP(CONCATENATE(B35,"suomi"),Opintojaksot[#Data],8,FALSE))," -- ",IF(B35="","",VLOOKUP(CONCATENATE(B35,"suomi"),Opintojaksot[#Data],9,FALSE)))</f>
        <v xml:space="preserve"> -- </v>
      </c>
      <c r="AC35" s="42"/>
      <c r="AD35" s="42"/>
      <c r="AE35" s="36"/>
    </row>
    <row r="36" spans="1:31" s="18" customFormat="1" x14ac:dyDescent="0.3">
      <c r="A36" s="45" t="str">
        <f t="shared" si="0"/>
        <v/>
      </c>
      <c r="B36" s="7"/>
      <c r="C36" s="5" t="str">
        <f>IF(B36="","",VLOOKUP(CONCATENATE(B36,"suomi"),Opintojaksot[#Data],7,FALSE))</f>
        <v/>
      </c>
      <c r="D36" s="29" t="str">
        <f>IF(B36="","",(TRIM(VLOOKUP(CONCATENATE(B36,"suomi"),Opintojaksot[#Data],12,FALSE))))</f>
        <v/>
      </c>
      <c r="E36" s="46" t="str">
        <f>IF(B36="","",VLOOKUP(CONCATENATE(B36,"suomi"),Opintojaksot[#Data],19,FALSE))</f>
        <v/>
      </c>
      <c r="F36" s="6"/>
      <c r="G36" s="60" t="str">
        <f>IF(B36="","",VLOOKUP(CONCATENATE(B36,"suomi"),Opintojaksot[#Data],31,FALSE))</f>
        <v/>
      </c>
      <c r="H36" s="41"/>
      <c r="I36" s="41" t="str">
        <f t="shared" si="1"/>
        <v/>
      </c>
      <c r="J36" s="41" t="str">
        <f t="shared" si="3"/>
        <v/>
      </c>
      <c r="K36" s="41"/>
      <c r="L36" s="41"/>
      <c r="M36" s="41"/>
      <c r="N36" s="41"/>
      <c r="O36" s="41"/>
      <c r="P36" s="41"/>
      <c r="Q36" s="41"/>
      <c r="R36" s="41"/>
      <c r="S36" s="41"/>
      <c r="T36" s="41"/>
      <c r="U36" s="41"/>
      <c r="V36" s="41"/>
      <c r="W36" s="41"/>
      <c r="X36" s="41"/>
      <c r="Y36" s="41"/>
      <c r="Z36" s="41"/>
      <c r="AA36" s="41"/>
      <c r="AB36" s="43" t="str">
        <f>CONCATENATE(IF(B36="","",VLOOKUP(CONCATENATE(B36,"suomi"),Opintojaksot[#Data],8,FALSE))," -- ",IF(B36="","",VLOOKUP(CONCATENATE(B36,"suomi"),Opintojaksot[#Data],9,FALSE)))</f>
        <v xml:space="preserve"> -- </v>
      </c>
      <c r="AC36" s="42"/>
      <c r="AD36" s="42"/>
      <c r="AE36" s="36"/>
    </row>
    <row r="37" spans="1:31" s="18" customFormat="1" x14ac:dyDescent="0.3">
      <c r="A37" s="45" t="str">
        <f t="shared" si="0"/>
        <v/>
      </c>
      <c r="B37" s="7"/>
      <c r="C37" s="5" t="str">
        <f>IF(B37="","",VLOOKUP(CONCATENATE(B37,"suomi"),Opintojaksot[#Data],7,FALSE))</f>
        <v/>
      </c>
      <c r="D37" s="29" t="str">
        <f>IF(B37="","",(TRIM(VLOOKUP(CONCATENATE(B37,"suomi"),Opintojaksot[#Data],12,FALSE))))</f>
        <v/>
      </c>
      <c r="E37" s="46" t="str">
        <f>IF(B37="","",VLOOKUP(CONCATENATE(B37,"suomi"),Opintojaksot[#Data],19,FALSE))</f>
        <v/>
      </c>
      <c r="F37" s="6"/>
      <c r="G37" s="60" t="str">
        <f>IF(B37="","",VLOOKUP(CONCATENATE(B37,"suomi"),Opintojaksot[#Data],31,FALSE))</f>
        <v/>
      </c>
      <c r="H37" s="41"/>
      <c r="I37" s="41" t="str">
        <f t="shared" si="1"/>
        <v/>
      </c>
      <c r="J37" s="41" t="str">
        <f t="shared" si="3"/>
        <v/>
      </c>
      <c r="K37" s="41"/>
      <c r="L37" s="41"/>
      <c r="M37" s="41"/>
      <c r="N37" s="41"/>
      <c r="O37" s="41"/>
      <c r="P37" s="41"/>
      <c r="Q37" s="41"/>
      <c r="R37" s="41"/>
      <c r="S37" s="41"/>
      <c r="T37" s="41"/>
      <c r="U37" s="41"/>
      <c r="V37" s="41"/>
      <c r="W37" s="41"/>
      <c r="X37" s="41"/>
      <c r="Y37" s="41"/>
      <c r="Z37" s="41"/>
      <c r="AA37" s="41"/>
      <c r="AB37" s="43" t="str">
        <f>CONCATENATE(IF(B37="","",VLOOKUP(CONCATENATE(B37,"suomi"),Opintojaksot[#Data],8,FALSE))," -- ",IF(B37="","",VLOOKUP(CONCATENATE(B37,"suomi"),Opintojaksot[#Data],9,FALSE)))</f>
        <v xml:space="preserve"> -- </v>
      </c>
      <c r="AC37" s="42"/>
      <c r="AD37" s="42"/>
      <c r="AE37" s="36"/>
    </row>
    <row r="38" spans="1:31" s="18" customFormat="1" x14ac:dyDescent="0.3">
      <c r="A38" s="45" t="str">
        <f t="shared" si="0"/>
        <v/>
      </c>
      <c r="B38" s="7"/>
      <c r="C38" s="5" t="str">
        <f>IF(B38="","",VLOOKUP(CONCATENATE(B38,"suomi"),Opintojaksot[#Data],7,FALSE))</f>
        <v/>
      </c>
      <c r="D38" s="29" t="str">
        <f>IF(B38="","",(TRIM(VLOOKUP(CONCATENATE(B38,"suomi"),Opintojaksot[#Data],12,FALSE))))</f>
        <v/>
      </c>
      <c r="E38" s="46" t="str">
        <f>IF(B38="","",VLOOKUP(CONCATENATE(B38,"suomi"),Opintojaksot[#Data],19,FALSE))</f>
        <v/>
      </c>
      <c r="F38" s="6"/>
      <c r="G38" s="60" t="str">
        <f>IF(B38="","",VLOOKUP(CONCATENATE(B38,"suomi"),Opintojaksot[#Data],31,FALSE))</f>
        <v/>
      </c>
      <c r="H38" s="41"/>
      <c r="I38" s="41" t="str">
        <f t="shared" si="1"/>
        <v/>
      </c>
      <c r="J38" s="41" t="str">
        <f t="shared" si="3"/>
        <v/>
      </c>
      <c r="K38" s="41"/>
      <c r="L38" s="41"/>
      <c r="M38" s="41"/>
      <c r="N38" s="41"/>
      <c r="O38" s="41"/>
      <c r="P38" s="41"/>
      <c r="Q38" s="41"/>
      <c r="R38" s="41"/>
      <c r="S38" s="41"/>
      <c r="T38" s="41"/>
      <c r="U38" s="41"/>
      <c r="V38" s="41"/>
      <c r="W38" s="41"/>
      <c r="X38" s="41"/>
      <c r="Y38" s="41"/>
      <c r="Z38" s="41"/>
      <c r="AA38" s="41"/>
      <c r="AB38" s="43" t="str">
        <f>CONCATENATE(IF(B38="","",VLOOKUP(CONCATENATE(B38,"suomi"),Opintojaksot[#Data],8,FALSE))," -- ",IF(B38="","",VLOOKUP(CONCATENATE(B38,"suomi"),Opintojaksot[#Data],9,FALSE)))</f>
        <v xml:space="preserve"> -- </v>
      </c>
      <c r="AC38" s="42"/>
      <c r="AD38" s="42"/>
      <c r="AE38" s="36"/>
    </row>
    <row r="39" spans="1:31" s="18" customFormat="1" x14ac:dyDescent="0.3">
      <c r="A39" s="45" t="str">
        <f t="shared" si="0"/>
        <v/>
      </c>
      <c r="B39" s="7"/>
      <c r="C39" s="5" t="str">
        <f>IF(B39="","",VLOOKUP(CONCATENATE(B39,"suomi"),Opintojaksot[#Data],7,FALSE))</f>
        <v/>
      </c>
      <c r="D39" s="29" t="str">
        <f>IF(B39="","",(TRIM(VLOOKUP(CONCATENATE(B39,"suomi"),Opintojaksot[#Data],12,FALSE))))</f>
        <v/>
      </c>
      <c r="E39" s="46" t="str">
        <f>IF(B39="","",VLOOKUP(CONCATENATE(B39,"suomi"),Opintojaksot[#Data],19,FALSE))</f>
        <v/>
      </c>
      <c r="F39" s="6"/>
      <c r="G39" s="60" t="str">
        <f>IF(B39="","",VLOOKUP(CONCATENATE(B39,"suomi"),Opintojaksot[#Data],31,FALSE))</f>
        <v/>
      </c>
      <c r="H39" s="41"/>
      <c r="I39" s="41" t="str">
        <f t="shared" si="1"/>
        <v/>
      </c>
      <c r="J39" s="41" t="str">
        <f t="shared" si="3"/>
        <v/>
      </c>
      <c r="K39" s="41"/>
      <c r="L39" s="41"/>
      <c r="M39" s="41"/>
      <c r="N39" s="41"/>
      <c r="O39" s="41"/>
      <c r="P39" s="41"/>
      <c r="Q39" s="41"/>
      <c r="R39" s="41"/>
      <c r="S39" s="41"/>
      <c r="T39" s="41"/>
      <c r="U39" s="41"/>
      <c r="V39" s="41"/>
      <c r="W39" s="41"/>
      <c r="X39" s="41"/>
      <c r="Y39" s="41"/>
      <c r="Z39" s="41"/>
      <c r="AA39" s="41"/>
      <c r="AB39" s="43" t="str">
        <f>CONCATENATE(IF(B39="","",VLOOKUP(CONCATENATE(B39,"suomi"),Opintojaksot[#Data],8,FALSE))," -- ",IF(B39="","",VLOOKUP(CONCATENATE(B39,"suomi"),Opintojaksot[#Data],9,FALSE)))</f>
        <v xml:space="preserve"> -- </v>
      </c>
      <c r="AC39" s="42"/>
      <c r="AD39" s="42"/>
      <c r="AE39" s="36"/>
    </row>
    <row r="40" spans="1:31" s="18" customFormat="1" x14ac:dyDescent="0.3">
      <c r="A40" s="45" t="str">
        <f t="shared" si="0"/>
        <v/>
      </c>
      <c r="B40" s="7"/>
      <c r="C40" s="5" t="str">
        <f>IF(B40="","",VLOOKUP(CONCATENATE(B40,"suomi"),Opintojaksot[#Data],7,FALSE))</f>
        <v/>
      </c>
      <c r="D40" s="29" t="str">
        <f>IF(B40="","",(TRIM(VLOOKUP(CONCATENATE(B40,"suomi"),Opintojaksot[#Data],12,FALSE))))</f>
        <v/>
      </c>
      <c r="E40" s="46" t="str">
        <f>IF(B40="","",VLOOKUP(CONCATENATE(B40,"suomi"),Opintojaksot[#Data],19,FALSE))</f>
        <v/>
      </c>
      <c r="F40" s="6"/>
      <c r="G40" s="60" t="str">
        <f>IF(B40="","",VLOOKUP(CONCATENATE(B40,"suomi"),Opintojaksot[#Data],31,FALSE))</f>
        <v/>
      </c>
      <c r="H40" s="41"/>
      <c r="I40" s="41" t="str">
        <f t="shared" si="1"/>
        <v/>
      </c>
      <c r="J40" s="41" t="str">
        <f t="shared" si="3"/>
        <v/>
      </c>
      <c r="K40" s="41"/>
      <c r="L40" s="41"/>
      <c r="M40" s="41"/>
      <c r="N40" s="41"/>
      <c r="O40" s="41"/>
      <c r="P40" s="41"/>
      <c r="Q40" s="41"/>
      <c r="R40" s="41"/>
      <c r="S40" s="41"/>
      <c r="T40" s="41"/>
      <c r="U40" s="41"/>
      <c r="V40" s="41"/>
      <c r="W40" s="41"/>
      <c r="X40" s="41"/>
      <c r="Y40" s="41"/>
      <c r="Z40" s="41"/>
      <c r="AA40" s="41"/>
      <c r="AB40" s="43" t="str">
        <f>CONCATENATE(IF(B40="","",VLOOKUP(CONCATENATE(B40,"suomi"),Opintojaksot[#Data],8,FALSE))," -- ",IF(B40="","",VLOOKUP(CONCATENATE(B40,"suomi"),Opintojaksot[#Data],9,FALSE)))</f>
        <v xml:space="preserve"> -- </v>
      </c>
      <c r="AC40" s="42"/>
      <c r="AD40" s="42"/>
      <c r="AE40" s="36"/>
    </row>
    <row r="41" spans="1:31" s="18" customFormat="1" x14ac:dyDescent="0.3">
      <c r="A41" s="45" t="str">
        <f t="shared" si="0"/>
        <v/>
      </c>
      <c r="B41" s="7"/>
      <c r="C41" s="5" t="str">
        <f>IF(B41="","",VLOOKUP(CONCATENATE(B41,"suomi"),Opintojaksot[#Data],7,FALSE))</f>
        <v/>
      </c>
      <c r="D41" s="29" t="str">
        <f>IF(B41="","",(TRIM(VLOOKUP(CONCATENATE(B41,"suomi"),Opintojaksot[#Data],12,FALSE))))</f>
        <v/>
      </c>
      <c r="E41" s="46" t="str">
        <f>IF(B41="","",VLOOKUP(CONCATENATE(B41,"suomi"),Opintojaksot[#Data],19,FALSE))</f>
        <v/>
      </c>
      <c r="F41" s="6"/>
      <c r="G41" s="60" t="str">
        <f>IF(B41="","",VLOOKUP(CONCATENATE(B41,"suomi"),Opintojaksot[#Data],31,FALSE))</f>
        <v/>
      </c>
      <c r="H41" s="41"/>
      <c r="I41" s="41" t="str">
        <f t="shared" si="1"/>
        <v/>
      </c>
      <c r="J41" s="41" t="str">
        <f t="shared" si="3"/>
        <v/>
      </c>
      <c r="K41" s="41"/>
      <c r="L41" s="41"/>
      <c r="M41" s="41"/>
      <c r="N41" s="41"/>
      <c r="O41" s="41"/>
      <c r="P41" s="41"/>
      <c r="Q41" s="41"/>
      <c r="R41" s="41"/>
      <c r="S41" s="41"/>
      <c r="T41" s="41"/>
      <c r="U41" s="41"/>
      <c r="V41" s="41"/>
      <c r="W41" s="41"/>
      <c r="X41" s="41"/>
      <c r="Y41" s="41"/>
      <c r="Z41" s="41"/>
      <c r="AA41" s="41"/>
      <c r="AB41" s="43" t="str">
        <f>CONCATENATE(IF(B41="","",VLOOKUP(CONCATENATE(B41,"suomi"),Opintojaksot[#Data],8,FALSE))," -- ",IF(B41="","",VLOOKUP(CONCATENATE(B41,"suomi"),Opintojaksot[#Data],9,FALSE)))</f>
        <v xml:space="preserve"> -- </v>
      </c>
      <c r="AC41" s="42"/>
      <c r="AD41" s="42"/>
      <c r="AE41" s="36"/>
    </row>
    <row r="42" spans="1:31" s="18" customFormat="1" x14ac:dyDescent="0.3">
      <c r="A42" s="45" t="str">
        <f t="shared" si="0"/>
        <v/>
      </c>
      <c r="B42" s="7"/>
      <c r="C42" s="5" t="str">
        <f>IF(B42="","",VLOOKUP(CONCATENATE(B42,"suomi"),Opintojaksot[#Data],7,FALSE))</f>
        <v/>
      </c>
      <c r="D42" s="29" t="str">
        <f>IF(B42="","",(TRIM(VLOOKUP(CONCATENATE(B42,"suomi"),Opintojaksot[#Data],12,FALSE))))</f>
        <v/>
      </c>
      <c r="E42" s="46" t="str">
        <f>IF(B42="","",VLOOKUP(CONCATENATE(B42,"suomi"),Opintojaksot[#Data],19,FALSE))</f>
        <v/>
      </c>
      <c r="F42" s="6"/>
      <c r="G42" s="60" t="str">
        <f>IF(B42="","",VLOOKUP(CONCATENATE(B42,"suomi"),Opintojaksot[#Data],31,FALSE))</f>
        <v/>
      </c>
      <c r="H42" s="41"/>
      <c r="I42" s="41" t="str">
        <f t="shared" si="1"/>
        <v/>
      </c>
      <c r="J42" s="41" t="str">
        <f t="shared" si="3"/>
        <v/>
      </c>
      <c r="K42" s="41"/>
      <c r="L42" s="41"/>
      <c r="M42" s="41"/>
      <c r="N42" s="41"/>
      <c r="O42" s="41"/>
      <c r="P42" s="41"/>
      <c r="Q42" s="41"/>
      <c r="R42" s="41"/>
      <c r="S42" s="41"/>
      <c r="T42" s="41"/>
      <c r="U42" s="41"/>
      <c r="V42" s="41"/>
      <c r="W42" s="41"/>
      <c r="X42" s="41"/>
      <c r="Y42" s="41"/>
      <c r="Z42" s="41"/>
      <c r="AA42" s="41"/>
      <c r="AB42" s="43" t="str">
        <f>CONCATENATE(IF(B42="","",VLOOKUP(CONCATENATE(B42,"suomi"),Opintojaksot[#Data],8,FALSE))," -- ",IF(B42="","",VLOOKUP(CONCATENATE(B42,"suomi"),Opintojaksot[#Data],9,FALSE)))</f>
        <v xml:space="preserve"> -- </v>
      </c>
      <c r="AC42" s="42"/>
      <c r="AD42" s="42"/>
      <c r="AE42" s="36"/>
    </row>
    <row r="43" spans="1:31" s="18" customFormat="1" x14ac:dyDescent="0.3">
      <c r="A43" s="45" t="str">
        <f t="shared" si="0"/>
        <v/>
      </c>
      <c r="B43" s="7"/>
      <c r="C43" s="5" t="str">
        <f>IF(B43="","",VLOOKUP(CONCATENATE(B43,"suomi"),Opintojaksot[#Data],7,FALSE))</f>
        <v/>
      </c>
      <c r="D43" s="29" t="str">
        <f>IF(B43="","",(TRIM(VLOOKUP(CONCATENATE(B43,"suomi"),Opintojaksot[#Data],12,FALSE))))</f>
        <v/>
      </c>
      <c r="E43" s="46" t="str">
        <f>IF(B43="","",VLOOKUP(CONCATENATE(B43,"suomi"),Opintojaksot[#Data],19,FALSE))</f>
        <v/>
      </c>
      <c r="F43" s="6"/>
      <c r="G43" s="60" t="str">
        <f>IF(B43="","",VLOOKUP(CONCATENATE(B43,"suomi"),Opintojaksot[#Data],31,FALSE))</f>
        <v/>
      </c>
      <c r="H43" s="41"/>
      <c r="I43" s="41" t="str">
        <f t="shared" si="1"/>
        <v/>
      </c>
      <c r="J43" s="41" t="str">
        <f t="shared" si="3"/>
        <v/>
      </c>
      <c r="K43" s="41"/>
      <c r="L43" s="41"/>
      <c r="M43" s="41"/>
      <c r="N43" s="41"/>
      <c r="O43" s="41"/>
      <c r="P43" s="41"/>
      <c r="Q43" s="41"/>
      <c r="R43" s="41"/>
      <c r="S43" s="41"/>
      <c r="T43" s="41"/>
      <c r="U43" s="41"/>
      <c r="V43" s="41"/>
      <c r="W43" s="41"/>
      <c r="X43" s="41"/>
      <c r="Y43" s="41"/>
      <c r="Z43" s="41"/>
      <c r="AA43" s="41"/>
      <c r="AB43" s="43" t="str">
        <f>CONCATENATE(IF(B43="","",VLOOKUP(CONCATENATE(B43,"suomi"),Opintojaksot[#Data],8,FALSE))," -- ",IF(B43="","",VLOOKUP(CONCATENATE(B43,"suomi"),Opintojaksot[#Data],9,FALSE)))</f>
        <v xml:space="preserve"> -- </v>
      </c>
      <c r="AC43" s="42"/>
      <c r="AD43" s="42"/>
      <c r="AE43" s="36"/>
    </row>
    <row r="44" spans="1:31" s="18" customFormat="1" x14ac:dyDescent="0.3">
      <c r="A44" s="45" t="str">
        <f t="shared" si="0"/>
        <v/>
      </c>
      <c r="B44" s="7"/>
      <c r="C44" s="5" t="str">
        <f>IF(B44="","",VLOOKUP(CONCATENATE(B44,"suomi"),Opintojaksot[#Data],7,FALSE))</f>
        <v/>
      </c>
      <c r="D44" s="29" t="str">
        <f>IF(B44="","",(TRIM(VLOOKUP(CONCATENATE(B44,"suomi"),Opintojaksot[#Data],12,FALSE))))</f>
        <v/>
      </c>
      <c r="E44" s="46" t="str">
        <f>IF(B44="","",VLOOKUP(CONCATENATE(B44,"suomi"),Opintojaksot[#Data],19,FALSE))</f>
        <v/>
      </c>
      <c r="F44" s="6"/>
      <c r="G44" s="60" t="str">
        <f>IF(B44="","",VLOOKUP(CONCATENATE(B44,"suomi"),Opintojaksot[#Data],31,FALSE))</f>
        <v/>
      </c>
      <c r="H44" s="41"/>
      <c r="I44" s="41" t="str">
        <f t="shared" si="1"/>
        <v/>
      </c>
      <c r="J44" s="41" t="str">
        <f t="shared" si="3"/>
        <v/>
      </c>
      <c r="K44" s="41"/>
      <c r="L44" s="41"/>
      <c r="M44" s="41"/>
      <c r="N44" s="41"/>
      <c r="O44" s="41"/>
      <c r="P44" s="41"/>
      <c r="Q44" s="41"/>
      <c r="R44" s="41"/>
      <c r="S44" s="41"/>
      <c r="T44" s="41"/>
      <c r="U44" s="41"/>
      <c r="V44" s="41"/>
      <c r="W44" s="41"/>
      <c r="X44" s="41"/>
      <c r="Y44" s="41"/>
      <c r="Z44" s="41"/>
      <c r="AA44" s="41"/>
      <c r="AB44" s="43" t="str">
        <f>CONCATENATE(IF(B44="","",VLOOKUP(CONCATENATE(B44,"suomi"),Opintojaksot[#Data],8,FALSE))," -- ",IF(B44="","",VLOOKUP(CONCATENATE(B44,"suomi"),Opintojaksot[#Data],9,FALSE)))</f>
        <v xml:space="preserve"> -- </v>
      </c>
      <c r="AC44" s="42"/>
      <c r="AD44" s="42"/>
      <c r="AE44" s="36"/>
    </row>
    <row r="45" spans="1:31" s="18" customFormat="1" x14ac:dyDescent="0.3">
      <c r="A45" s="45" t="str">
        <f t="shared" si="0"/>
        <v/>
      </c>
      <c r="B45" s="7"/>
      <c r="C45" s="5" t="str">
        <f>IF(B45="","",VLOOKUP(CONCATENATE(B45,"suomi"),Opintojaksot[#Data],7,FALSE))</f>
        <v/>
      </c>
      <c r="D45" s="29" t="str">
        <f>IF(B45="","",(TRIM(VLOOKUP(CONCATENATE(B45,"suomi"),Opintojaksot[#Data],12,FALSE))))</f>
        <v/>
      </c>
      <c r="E45" s="46" t="str">
        <f>IF(B45="","",VLOOKUP(CONCATENATE(B45,"suomi"),Opintojaksot[#Data],19,FALSE))</f>
        <v/>
      </c>
      <c r="F45" s="6"/>
      <c r="G45" s="60" t="str">
        <f>IF(B45="","",VLOOKUP(CONCATENATE(B45,"suomi"),Opintojaksot[#Data],31,FALSE))</f>
        <v/>
      </c>
      <c r="H45" s="41"/>
      <c r="I45" s="41" t="str">
        <f t="shared" si="1"/>
        <v/>
      </c>
      <c r="J45" s="41" t="str">
        <f t="shared" si="3"/>
        <v/>
      </c>
      <c r="K45" s="41"/>
      <c r="L45" s="41"/>
      <c r="M45" s="41"/>
      <c r="N45" s="41"/>
      <c r="O45" s="41"/>
      <c r="P45" s="41"/>
      <c r="Q45" s="41"/>
      <c r="R45" s="41"/>
      <c r="S45" s="41"/>
      <c r="T45" s="41"/>
      <c r="U45" s="41"/>
      <c r="V45" s="41"/>
      <c r="W45" s="41"/>
      <c r="X45" s="41"/>
      <c r="Y45" s="41"/>
      <c r="Z45" s="41"/>
      <c r="AA45" s="41"/>
      <c r="AB45" s="43" t="str">
        <f>CONCATENATE(IF(B45="","",VLOOKUP(CONCATENATE(B45,"suomi"),Opintojaksot[#Data],8,FALSE))," -- ",IF(B45="","",VLOOKUP(CONCATENATE(B45,"suomi"),Opintojaksot[#Data],9,FALSE)))</f>
        <v xml:space="preserve"> -- </v>
      </c>
      <c r="AC45" s="42"/>
      <c r="AD45" s="42"/>
      <c r="AE45" s="36"/>
    </row>
    <row r="46" spans="1:31" s="18" customFormat="1" x14ac:dyDescent="0.3">
      <c r="A46" s="45" t="str">
        <f t="shared" si="0"/>
        <v/>
      </c>
      <c r="B46" s="7"/>
      <c r="C46" s="5" t="str">
        <f>IF(B46="","",VLOOKUP(CONCATENATE(B46,"suomi"),Opintojaksot[#Data],7,FALSE))</f>
        <v/>
      </c>
      <c r="D46" s="29" t="str">
        <f>IF(B46="","",(TRIM(VLOOKUP(CONCATENATE(B46,"suomi"),Opintojaksot[#Data],12,FALSE))))</f>
        <v/>
      </c>
      <c r="E46" s="46" t="str">
        <f>IF(B46="","",VLOOKUP(CONCATENATE(B46,"suomi"),Opintojaksot[#Data],19,FALSE))</f>
        <v/>
      </c>
      <c r="F46" s="6"/>
      <c r="G46" s="60" t="str">
        <f>IF(B46="","",VLOOKUP(CONCATENATE(B46,"suomi"),Opintojaksot[#Data],31,FALSE))</f>
        <v/>
      </c>
      <c r="H46" s="41"/>
      <c r="I46" s="41" t="str">
        <f t="shared" si="1"/>
        <v/>
      </c>
      <c r="J46" s="41" t="str">
        <f t="shared" si="3"/>
        <v/>
      </c>
      <c r="K46" s="41"/>
      <c r="L46" s="41"/>
      <c r="M46" s="41"/>
      <c r="N46" s="41"/>
      <c r="O46" s="41"/>
      <c r="P46" s="41"/>
      <c r="Q46" s="41"/>
      <c r="R46" s="41"/>
      <c r="S46" s="41"/>
      <c r="T46" s="41"/>
      <c r="U46" s="41"/>
      <c r="V46" s="41"/>
      <c r="W46" s="41"/>
      <c r="X46" s="41"/>
      <c r="Y46" s="41"/>
      <c r="Z46" s="41"/>
      <c r="AA46" s="41"/>
      <c r="AB46" s="43" t="str">
        <f>CONCATENATE(IF(B46="","",VLOOKUP(CONCATENATE(B46,"suomi"),Opintojaksot[#Data],8,FALSE))," -- ",IF(B46="","",VLOOKUP(CONCATENATE(B46,"suomi"),Opintojaksot[#Data],9,FALSE)))</f>
        <v xml:space="preserve"> -- </v>
      </c>
      <c r="AC46" s="42"/>
      <c r="AD46" s="42"/>
      <c r="AE46" s="36"/>
    </row>
    <row r="47" spans="1:31" s="18" customFormat="1" x14ac:dyDescent="0.3">
      <c r="A47" s="45" t="str">
        <f t="shared" si="0"/>
        <v/>
      </c>
      <c r="B47" s="7"/>
      <c r="C47" s="5" t="str">
        <f>IF(B47="","",VLOOKUP(CONCATENATE(B47,"suomi"),Opintojaksot[#Data],7,FALSE))</f>
        <v/>
      </c>
      <c r="D47" s="29" t="str">
        <f>IF(B47="","",(TRIM(VLOOKUP(CONCATENATE(B47,"suomi"),Opintojaksot[#Data],12,FALSE))))</f>
        <v/>
      </c>
      <c r="E47" s="46" t="str">
        <f>IF(B47="","",VLOOKUP(CONCATENATE(B47,"suomi"),Opintojaksot[#Data],19,FALSE))</f>
        <v/>
      </c>
      <c r="F47" s="6"/>
      <c r="G47" s="60" t="str">
        <f>IF(B47="","",VLOOKUP(CONCATENATE(B47,"suomi"),Opintojaksot[#Data],31,FALSE))</f>
        <v/>
      </c>
      <c r="H47" s="41"/>
      <c r="I47" s="41" t="str">
        <f t="shared" si="1"/>
        <v/>
      </c>
      <c r="J47" s="41" t="str">
        <f t="shared" si="3"/>
        <v/>
      </c>
      <c r="K47" s="41"/>
      <c r="L47" s="41"/>
      <c r="M47" s="41"/>
      <c r="N47" s="41"/>
      <c r="O47" s="41"/>
      <c r="P47" s="41"/>
      <c r="Q47" s="41"/>
      <c r="R47" s="41"/>
      <c r="S47" s="41"/>
      <c r="T47" s="41"/>
      <c r="U47" s="41"/>
      <c r="V47" s="41"/>
      <c r="W47" s="41"/>
      <c r="X47" s="41"/>
      <c r="Y47" s="41"/>
      <c r="Z47" s="41"/>
      <c r="AA47" s="41"/>
      <c r="AB47" s="43" t="str">
        <f>CONCATENATE(IF(B47="","",VLOOKUP(CONCATENATE(B47,"suomi"),Opintojaksot[#Data],8,FALSE))," -- ",IF(B47="","",VLOOKUP(CONCATENATE(B47,"suomi"),Opintojaksot[#Data],9,FALSE)))</f>
        <v xml:space="preserve"> -- </v>
      </c>
      <c r="AC47" s="42"/>
      <c r="AD47" s="42"/>
      <c r="AE47" s="36"/>
    </row>
    <row r="48" spans="1:31" s="18" customFormat="1" x14ac:dyDescent="0.3">
      <c r="A48" s="45" t="str">
        <f t="shared" si="0"/>
        <v/>
      </c>
      <c r="B48" s="7"/>
      <c r="C48" s="5" t="str">
        <f>IF(B48="","",VLOOKUP(CONCATENATE(B48,"suomi"),Opintojaksot[#Data],7,FALSE))</f>
        <v/>
      </c>
      <c r="D48" s="29" t="str">
        <f>IF(B48="","",(TRIM(VLOOKUP(CONCATENATE(B48,"suomi"),Opintojaksot[#Data],12,FALSE))))</f>
        <v/>
      </c>
      <c r="E48" s="46" t="str">
        <f>IF(B48="","",VLOOKUP(CONCATENATE(B48,"suomi"),Opintojaksot[#Data],19,FALSE))</f>
        <v/>
      </c>
      <c r="F48" s="6"/>
      <c r="G48" s="60" t="str">
        <f>IF(B48="","",VLOOKUP(CONCATENATE(B48,"suomi"),Opintojaksot[#Data],31,FALSE))</f>
        <v/>
      </c>
      <c r="H48" s="41"/>
      <c r="I48" s="41" t="str">
        <f t="shared" si="1"/>
        <v/>
      </c>
      <c r="J48" s="41" t="str">
        <f t="shared" si="3"/>
        <v/>
      </c>
      <c r="K48" s="41"/>
      <c r="L48" s="41"/>
      <c r="M48" s="41"/>
      <c r="N48" s="41"/>
      <c r="O48" s="41"/>
      <c r="P48" s="41"/>
      <c r="Q48" s="41"/>
      <c r="R48" s="41"/>
      <c r="S48" s="41"/>
      <c r="T48" s="41"/>
      <c r="U48" s="41"/>
      <c r="V48" s="41"/>
      <c r="W48" s="41"/>
      <c r="X48" s="41"/>
      <c r="Y48" s="41"/>
      <c r="Z48" s="41"/>
      <c r="AA48" s="41"/>
      <c r="AB48" s="43" t="str">
        <f>CONCATENATE(IF(B48="","",VLOOKUP(CONCATENATE(B48,"suomi"),Opintojaksot[#Data],8,FALSE))," -- ",IF(B48="","",VLOOKUP(CONCATENATE(B48,"suomi"),Opintojaksot[#Data],9,FALSE)))</f>
        <v xml:space="preserve"> -- </v>
      </c>
      <c r="AC48" s="42"/>
      <c r="AD48" s="42"/>
      <c r="AE48" s="36"/>
    </row>
    <row r="49" spans="1:31" s="18" customFormat="1" x14ac:dyDescent="0.3">
      <c r="A49" s="45" t="str">
        <f t="shared" si="0"/>
        <v/>
      </c>
      <c r="B49" s="7"/>
      <c r="C49" s="5" t="str">
        <f>IF(B49="","",VLOOKUP(CONCATENATE(B49,"suomi"),Opintojaksot[#Data],7,FALSE))</f>
        <v/>
      </c>
      <c r="D49" s="29" t="str">
        <f>IF(B49="","",(TRIM(VLOOKUP(CONCATENATE(B49,"suomi"),Opintojaksot[#Data],12,FALSE))))</f>
        <v/>
      </c>
      <c r="E49" s="46" t="str">
        <f>IF(B49="","",VLOOKUP(CONCATENATE(B49,"suomi"),Opintojaksot[#Data],19,FALSE))</f>
        <v/>
      </c>
      <c r="F49" s="6"/>
      <c r="G49" s="60" t="str">
        <f>IF(B49="","",VLOOKUP(CONCATENATE(B49,"suomi"),Opintojaksot[#Data],31,FALSE))</f>
        <v/>
      </c>
      <c r="H49" s="41"/>
      <c r="I49" s="41" t="str">
        <f t="shared" si="1"/>
        <v/>
      </c>
      <c r="J49" s="41" t="str">
        <f t="shared" si="3"/>
        <v/>
      </c>
      <c r="K49" s="41"/>
      <c r="L49" s="41"/>
      <c r="M49" s="41"/>
      <c r="N49" s="41"/>
      <c r="O49" s="41"/>
      <c r="P49" s="41"/>
      <c r="Q49" s="41"/>
      <c r="R49" s="41"/>
      <c r="S49" s="41"/>
      <c r="T49" s="41"/>
      <c r="U49" s="41"/>
      <c r="V49" s="41"/>
      <c r="W49" s="41"/>
      <c r="X49" s="41"/>
      <c r="Y49" s="41"/>
      <c r="Z49" s="41"/>
      <c r="AA49" s="41"/>
      <c r="AB49" s="43" t="str">
        <f>CONCATENATE(IF(B49="","",VLOOKUP(CONCATENATE(B49,"suomi"),Opintojaksot[#Data],8,FALSE))," -- ",IF(B49="","",VLOOKUP(CONCATENATE(B49,"suomi"),Opintojaksot[#Data],9,FALSE)))</f>
        <v xml:space="preserve"> -- </v>
      </c>
      <c r="AC49" s="42"/>
      <c r="AD49" s="42"/>
      <c r="AE49" s="36"/>
    </row>
    <row r="50" spans="1:31" s="18" customFormat="1" x14ac:dyDescent="0.3">
      <c r="A50" s="45" t="str">
        <f t="shared" si="0"/>
        <v/>
      </c>
      <c r="B50" s="7"/>
      <c r="C50" s="5" t="str">
        <f>IF(B50="","",VLOOKUP(CONCATENATE(B50,"suomi"),Opintojaksot[#Data],7,FALSE))</f>
        <v/>
      </c>
      <c r="D50" s="29" t="str">
        <f>IF(B50="","",(TRIM(VLOOKUP(CONCATENATE(B50,"suomi"),Opintojaksot[#Data],12,FALSE))))</f>
        <v/>
      </c>
      <c r="E50" s="46" t="str">
        <f>IF(B50="","",VLOOKUP(CONCATENATE(B50,"suomi"),Opintojaksot[#Data],19,FALSE))</f>
        <v/>
      </c>
      <c r="F50" s="6"/>
      <c r="G50" s="60" t="str">
        <f>IF(B50="","",VLOOKUP(CONCATENATE(B50,"suomi"),Opintojaksot[#Data],31,FALSE))</f>
        <v/>
      </c>
      <c r="H50" s="41"/>
      <c r="I50" s="41" t="str">
        <f t="shared" si="1"/>
        <v/>
      </c>
      <c r="J50" s="41" t="str">
        <f t="shared" si="3"/>
        <v/>
      </c>
      <c r="K50" s="41"/>
      <c r="L50" s="41"/>
      <c r="M50" s="41"/>
      <c r="N50" s="41"/>
      <c r="O50" s="41"/>
      <c r="P50" s="41"/>
      <c r="Q50" s="41"/>
      <c r="R50" s="41"/>
      <c r="S50" s="41"/>
      <c r="T50" s="41"/>
      <c r="U50" s="41"/>
      <c r="V50" s="41"/>
      <c r="W50" s="41"/>
      <c r="X50" s="41"/>
      <c r="Y50" s="41"/>
      <c r="Z50" s="41"/>
      <c r="AA50" s="41"/>
      <c r="AB50" s="43" t="str">
        <f>CONCATENATE(IF(B50="","",VLOOKUP(CONCATENATE(B50,"suomi"),Opintojaksot[#Data],8,FALSE))," -- ",IF(B50="","",VLOOKUP(CONCATENATE(B50,"suomi"),Opintojaksot[#Data],9,FALSE)))</f>
        <v xml:space="preserve"> -- </v>
      </c>
      <c r="AC50" s="42"/>
      <c r="AD50" s="42"/>
      <c r="AE50" s="36"/>
    </row>
    <row r="51" spans="1:31" s="18" customFormat="1" x14ac:dyDescent="0.3">
      <c r="A51" s="45" t="str">
        <f t="shared" si="0"/>
        <v/>
      </c>
      <c r="B51" s="7"/>
      <c r="C51" s="5" t="str">
        <f>IF(B51="","",VLOOKUP(CONCATENATE(B51,"suomi"),Opintojaksot[#Data],7,FALSE))</f>
        <v/>
      </c>
      <c r="D51" s="29" t="str">
        <f>IF(B51="","",(TRIM(VLOOKUP(CONCATENATE(B51,"suomi"),Opintojaksot[#Data],12,FALSE))))</f>
        <v/>
      </c>
      <c r="E51" s="46" t="str">
        <f>IF(B51="","",VLOOKUP(CONCATENATE(B51,"suomi"),Opintojaksot[#Data],19,FALSE))</f>
        <v/>
      </c>
      <c r="F51" s="6"/>
      <c r="G51" s="60" t="str">
        <f>IF(B51="","",VLOOKUP(CONCATENATE(B51,"suomi"),Opintojaksot[#Data],31,FALSE))</f>
        <v/>
      </c>
      <c r="H51" s="41"/>
      <c r="I51" s="41" t="str">
        <f t="shared" si="1"/>
        <v/>
      </c>
      <c r="J51" s="41" t="str">
        <f t="shared" si="3"/>
        <v/>
      </c>
      <c r="K51" s="41"/>
      <c r="L51" s="41"/>
      <c r="M51" s="41"/>
      <c r="N51" s="41"/>
      <c r="O51" s="41"/>
      <c r="P51" s="41"/>
      <c r="Q51" s="41"/>
      <c r="R51" s="41"/>
      <c r="S51" s="41"/>
      <c r="T51" s="41"/>
      <c r="U51" s="41"/>
      <c r="V51" s="41"/>
      <c r="W51" s="41"/>
      <c r="X51" s="41"/>
      <c r="Y51" s="41"/>
      <c r="Z51" s="41"/>
      <c r="AA51" s="41"/>
      <c r="AB51" s="43" t="str">
        <f>CONCATENATE(IF(B51="","",VLOOKUP(CONCATENATE(B51,"suomi"),Opintojaksot[#Data],8,FALSE))," -- ",IF(B51="","",VLOOKUP(CONCATENATE(B51,"suomi"),Opintojaksot[#Data],9,FALSE)))</f>
        <v xml:space="preserve"> -- </v>
      </c>
      <c r="AC51" s="42"/>
      <c r="AD51" s="42"/>
      <c r="AE51" s="36"/>
    </row>
    <row r="52" spans="1:31" s="18" customFormat="1" x14ac:dyDescent="0.3">
      <c r="A52" s="45" t="str">
        <f t="shared" si="0"/>
        <v/>
      </c>
      <c r="B52" s="7"/>
      <c r="C52" s="5" t="str">
        <f>IF(B52="","",VLOOKUP(CONCATENATE(B52,"suomi"),Opintojaksot[#Data],7,FALSE))</f>
        <v/>
      </c>
      <c r="D52" s="29" t="str">
        <f>IF(B52="","",(TRIM(VLOOKUP(CONCATENATE(B52,"suomi"),Opintojaksot[#Data],12,FALSE))))</f>
        <v/>
      </c>
      <c r="E52" s="46" t="str">
        <f>IF(B52="","",VLOOKUP(CONCATENATE(B52,"suomi"),Opintojaksot[#Data],19,FALSE))</f>
        <v/>
      </c>
      <c r="F52" s="6"/>
      <c r="G52" s="60" t="str">
        <f>IF(B52="","",VLOOKUP(CONCATENATE(B52,"suomi"),Opintojaksot[#Data],31,FALSE))</f>
        <v/>
      </c>
      <c r="H52" s="41"/>
      <c r="I52" s="41" t="str">
        <f t="shared" si="1"/>
        <v/>
      </c>
      <c r="J52" s="41" t="str">
        <f t="shared" si="3"/>
        <v/>
      </c>
      <c r="K52" s="41"/>
      <c r="L52" s="41"/>
      <c r="M52" s="41"/>
      <c r="N52" s="41"/>
      <c r="O52" s="41"/>
      <c r="P52" s="41"/>
      <c r="Q52" s="41"/>
      <c r="R52" s="41"/>
      <c r="S52" s="41"/>
      <c r="T52" s="41"/>
      <c r="U52" s="41"/>
      <c r="V52" s="41"/>
      <c r="W52" s="41"/>
      <c r="X52" s="41"/>
      <c r="Y52" s="41"/>
      <c r="Z52" s="41"/>
      <c r="AA52" s="41"/>
      <c r="AB52" s="43" t="str">
        <f>CONCATENATE(IF(B52="","",VLOOKUP(CONCATENATE(B52,"suomi"),Opintojaksot[#Data],8,FALSE))," -- ",IF(B52="","",VLOOKUP(CONCATENATE(B52,"suomi"),Opintojaksot[#Data],9,FALSE)))</f>
        <v xml:space="preserve"> -- </v>
      </c>
      <c r="AC52" s="42"/>
      <c r="AD52" s="42"/>
      <c r="AE52" s="36"/>
    </row>
    <row r="53" spans="1:31" s="18" customFormat="1" x14ac:dyDescent="0.3">
      <c r="A53" s="45" t="str">
        <f t="shared" si="0"/>
        <v/>
      </c>
      <c r="B53" s="7"/>
      <c r="C53" s="5" t="str">
        <f>IF(B53="","",VLOOKUP(CONCATENATE(B53,"suomi"),Opintojaksot[#Data],7,FALSE))</f>
        <v/>
      </c>
      <c r="D53" s="29" t="str">
        <f>IF(B53="","",(TRIM(VLOOKUP(CONCATENATE(B53,"suomi"),Opintojaksot[#Data],12,FALSE))))</f>
        <v/>
      </c>
      <c r="E53" s="46" t="str">
        <f>IF(B53="","",VLOOKUP(CONCATENATE(B53,"suomi"),Opintojaksot[#Data],19,FALSE))</f>
        <v/>
      </c>
      <c r="F53" s="6"/>
      <c r="G53" s="60" t="str">
        <f>IF(B53="","",VLOOKUP(CONCATENATE(B53,"suomi"),Opintojaksot[#Data],31,FALSE))</f>
        <v/>
      </c>
      <c r="H53" s="41"/>
      <c r="I53" s="41" t="str">
        <f t="shared" si="1"/>
        <v/>
      </c>
      <c r="J53" s="41" t="str">
        <f t="shared" si="3"/>
        <v/>
      </c>
      <c r="K53" s="41"/>
      <c r="L53" s="41"/>
      <c r="M53" s="41"/>
      <c r="N53" s="41"/>
      <c r="O53" s="41"/>
      <c r="P53" s="41"/>
      <c r="Q53" s="41"/>
      <c r="R53" s="41"/>
      <c r="S53" s="41"/>
      <c r="T53" s="41"/>
      <c r="U53" s="41"/>
      <c r="V53" s="41"/>
      <c r="W53" s="41"/>
      <c r="X53" s="41"/>
      <c r="Y53" s="41"/>
      <c r="Z53" s="41"/>
      <c r="AA53" s="41"/>
      <c r="AB53" s="43" t="str">
        <f>CONCATENATE(IF(B53="","",VLOOKUP(CONCATENATE(B53,"suomi"),Opintojaksot[#Data],8,FALSE))," -- ",IF(B53="","",VLOOKUP(CONCATENATE(B53,"suomi"),Opintojaksot[#Data],9,FALSE)))</f>
        <v xml:space="preserve"> -- </v>
      </c>
      <c r="AC53" s="42"/>
      <c r="AD53" s="42"/>
      <c r="AE53" s="36"/>
    </row>
    <row r="54" spans="1:31" s="18" customFormat="1" x14ac:dyDescent="0.3">
      <c r="A54" s="45" t="str">
        <f t="shared" si="0"/>
        <v/>
      </c>
      <c r="B54" s="7"/>
      <c r="C54" s="5" t="str">
        <f>IF(B54="","",VLOOKUP(CONCATENATE(B54,"suomi"),Opintojaksot[#Data],7,FALSE))</f>
        <v/>
      </c>
      <c r="D54" s="29" t="str">
        <f>IF(B54="","",(TRIM(VLOOKUP(CONCATENATE(B54,"suomi"),Opintojaksot[#Data],12,FALSE))))</f>
        <v/>
      </c>
      <c r="E54" s="46" t="str">
        <f>IF(B54="","",VLOOKUP(CONCATENATE(B54,"suomi"),Opintojaksot[#Data],19,FALSE))</f>
        <v/>
      </c>
      <c r="F54" s="6"/>
      <c r="G54" s="60" t="str">
        <f>IF(B54="","",VLOOKUP(CONCATENATE(B54,"suomi"),Opintojaksot[#Data],31,FALSE))</f>
        <v/>
      </c>
      <c r="H54" s="41"/>
      <c r="I54" s="41" t="str">
        <f t="shared" si="1"/>
        <v/>
      </c>
      <c r="J54" s="41" t="str">
        <f t="shared" si="3"/>
        <v/>
      </c>
      <c r="K54" s="41"/>
      <c r="L54" s="41"/>
      <c r="M54" s="41"/>
      <c r="N54" s="41"/>
      <c r="O54" s="41"/>
      <c r="P54" s="41"/>
      <c r="Q54" s="41"/>
      <c r="R54" s="41"/>
      <c r="S54" s="41"/>
      <c r="T54" s="41"/>
      <c r="U54" s="41"/>
      <c r="V54" s="41"/>
      <c r="W54" s="41"/>
      <c r="X54" s="41"/>
      <c r="Y54" s="41"/>
      <c r="Z54" s="41"/>
      <c r="AA54" s="41"/>
      <c r="AB54" s="43" t="str">
        <f>CONCATENATE(IF(B54="","",VLOOKUP(CONCATENATE(B54,"suomi"),Opintojaksot[#Data],8,FALSE))," -- ",IF(B54="","",VLOOKUP(CONCATENATE(B54,"suomi"),Opintojaksot[#Data],9,FALSE)))</f>
        <v xml:space="preserve"> -- </v>
      </c>
      <c r="AC54" s="42"/>
      <c r="AD54" s="42"/>
      <c r="AE54" s="36"/>
    </row>
    <row r="55" spans="1:31" s="18" customFormat="1" x14ac:dyDescent="0.3">
      <c r="A55" s="45" t="str">
        <f t="shared" si="0"/>
        <v/>
      </c>
      <c r="B55" s="7"/>
      <c r="C55" s="5" t="str">
        <f>IF(B55="","",VLOOKUP(CONCATENATE(B55,"suomi"),Opintojaksot[#Data],7,FALSE))</f>
        <v/>
      </c>
      <c r="D55" s="29" t="str">
        <f>IF(B55="","",(TRIM(VLOOKUP(CONCATENATE(B55,"suomi"),Opintojaksot[#Data],12,FALSE))))</f>
        <v/>
      </c>
      <c r="E55" s="46" t="str">
        <f>IF(B55="","",VLOOKUP(CONCATENATE(B55,"suomi"),Opintojaksot[#Data],19,FALSE))</f>
        <v/>
      </c>
      <c r="F55" s="6"/>
      <c r="G55" s="60" t="str">
        <f>IF(B55="","",VLOOKUP(CONCATENATE(B55,"suomi"),Opintojaksot[#Data],31,FALSE))</f>
        <v/>
      </c>
      <c r="H55" s="41"/>
      <c r="I55" s="41" t="str">
        <f t="shared" si="1"/>
        <v/>
      </c>
      <c r="J55" s="41" t="str">
        <f t="shared" si="3"/>
        <v/>
      </c>
      <c r="K55" s="41"/>
      <c r="L55" s="41"/>
      <c r="M55" s="41"/>
      <c r="N55" s="41"/>
      <c r="O55" s="41"/>
      <c r="P55" s="41"/>
      <c r="Q55" s="41"/>
      <c r="R55" s="41"/>
      <c r="S55" s="41"/>
      <c r="T55" s="41"/>
      <c r="U55" s="41"/>
      <c r="V55" s="41"/>
      <c r="W55" s="41"/>
      <c r="X55" s="41"/>
      <c r="Y55" s="41"/>
      <c r="Z55" s="41"/>
      <c r="AA55" s="41"/>
      <c r="AB55" s="43" t="str">
        <f>CONCATENATE(IF(B55="","",VLOOKUP(CONCATENATE(B55,"suomi"),Opintojaksot[#Data],8,FALSE))," -- ",IF(B55="","",VLOOKUP(CONCATENATE(B55,"suomi"),Opintojaksot[#Data],9,FALSE)))</f>
        <v xml:space="preserve"> -- </v>
      </c>
      <c r="AC55" s="42"/>
      <c r="AD55" s="42"/>
      <c r="AE55" s="36"/>
    </row>
    <row r="56" spans="1:31" s="18" customFormat="1" x14ac:dyDescent="0.3">
      <c r="A56" s="45" t="str">
        <f t="shared" si="0"/>
        <v/>
      </c>
      <c r="B56" s="7"/>
      <c r="C56" s="5" t="str">
        <f>IF(B56="","",VLOOKUP(CONCATENATE(B56,"suomi"),Opintojaksot[#Data],7,FALSE))</f>
        <v/>
      </c>
      <c r="D56" s="29" t="str">
        <f>IF(B56="","",(TRIM(VLOOKUP(CONCATENATE(B56,"suomi"),Opintojaksot[#Data],12,FALSE))))</f>
        <v/>
      </c>
      <c r="E56" s="46" t="str">
        <f>IF(B56="","",VLOOKUP(CONCATENATE(B56,"suomi"),Opintojaksot[#Data],19,FALSE))</f>
        <v/>
      </c>
      <c r="F56" s="6"/>
      <c r="G56" s="60" t="str">
        <f>IF(B56="","",VLOOKUP(CONCATENATE(B56,"suomi"),Opintojaksot[#Data],31,FALSE))</f>
        <v/>
      </c>
      <c r="H56" s="41"/>
      <c r="I56" s="41" t="str">
        <f t="shared" si="1"/>
        <v/>
      </c>
      <c r="J56" s="41" t="str">
        <f t="shared" si="3"/>
        <v/>
      </c>
      <c r="K56" s="41"/>
      <c r="L56" s="41"/>
      <c r="M56" s="41"/>
      <c r="N56" s="41"/>
      <c r="O56" s="41"/>
      <c r="P56" s="41"/>
      <c r="Q56" s="41"/>
      <c r="R56" s="41"/>
      <c r="S56" s="41"/>
      <c r="T56" s="41"/>
      <c r="U56" s="41"/>
      <c r="V56" s="41"/>
      <c r="W56" s="41"/>
      <c r="X56" s="41"/>
      <c r="Y56" s="41"/>
      <c r="Z56" s="41"/>
      <c r="AA56" s="41"/>
      <c r="AB56" s="43" t="str">
        <f>CONCATENATE(IF(B56="","",VLOOKUP(CONCATENATE(B56,"suomi"),Opintojaksot[#Data],8,FALSE))," -- ",IF(B56="","",VLOOKUP(CONCATENATE(B56,"suomi"),Opintojaksot[#Data],9,FALSE)))</f>
        <v xml:space="preserve"> -- </v>
      </c>
      <c r="AC56" s="42"/>
      <c r="AD56" s="42"/>
      <c r="AE56" s="36"/>
    </row>
    <row r="57" spans="1:31" s="18" customFormat="1" x14ac:dyDescent="0.3">
      <c r="A57" s="45" t="str">
        <f t="shared" si="0"/>
        <v/>
      </c>
      <c r="B57" s="7"/>
      <c r="C57" s="5" t="str">
        <f>IF(B57="","",VLOOKUP(CONCATENATE(B57,"suomi"),Opintojaksot[#Data],7,FALSE))</f>
        <v/>
      </c>
      <c r="D57" s="29" t="str">
        <f>IF(B57="","",(TRIM(VLOOKUP(CONCATENATE(B57,"suomi"),Opintojaksot[#Data],12,FALSE))))</f>
        <v/>
      </c>
      <c r="E57" s="46" t="str">
        <f>IF(B57="","",VLOOKUP(CONCATENATE(B57,"suomi"),Opintojaksot[#Data],19,FALSE))</f>
        <v/>
      </c>
      <c r="F57" s="6"/>
      <c r="G57" s="60" t="str">
        <f>IF(B57="","",VLOOKUP(CONCATENATE(B57,"suomi"),Opintojaksot[#Data],31,FALSE))</f>
        <v/>
      </c>
      <c r="H57" s="41"/>
      <c r="I57" s="41" t="str">
        <f t="shared" si="1"/>
        <v/>
      </c>
      <c r="J57" s="41" t="str">
        <f t="shared" si="3"/>
        <v/>
      </c>
      <c r="K57" s="41"/>
      <c r="L57" s="41"/>
      <c r="M57" s="41"/>
      <c r="N57" s="41"/>
      <c r="O57" s="41"/>
      <c r="P57" s="41"/>
      <c r="Q57" s="41"/>
      <c r="R57" s="41"/>
      <c r="S57" s="41"/>
      <c r="T57" s="41"/>
      <c r="U57" s="41"/>
      <c r="V57" s="41"/>
      <c r="W57" s="41"/>
      <c r="X57" s="41"/>
      <c r="Y57" s="41"/>
      <c r="Z57" s="41"/>
      <c r="AA57" s="41"/>
      <c r="AB57" s="43" t="str">
        <f>CONCATENATE(IF(B57="","",VLOOKUP(CONCATENATE(B57,"suomi"),Opintojaksot[#Data],8,FALSE))," -- ",IF(B57="","",VLOOKUP(CONCATENATE(B57,"suomi"),Opintojaksot[#Data],9,FALSE)))</f>
        <v xml:space="preserve"> -- </v>
      </c>
      <c r="AC57" s="42"/>
      <c r="AD57" s="42"/>
      <c r="AE57" s="36"/>
    </row>
    <row r="58" spans="1:31" s="18" customFormat="1" x14ac:dyDescent="0.3">
      <c r="A58" s="45" t="str">
        <f t="shared" si="0"/>
        <v/>
      </c>
      <c r="B58" s="7"/>
      <c r="C58" s="5" t="str">
        <f>IF(B58="","",VLOOKUP(CONCATENATE(B58,"suomi"),Opintojaksot[#Data],7,FALSE))</f>
        <v/>
      </c>
      <c r="D58" s="29" t="str">
        <f>IF(B58="","",(TRIM(VLOOKUP(CONCATENATE(B58,"suomi"),Opintojaksot[#Data],12,FALSE))))</f>
        <v/>
      </c>
      <c r="E58" s="46" t="str">
        <f>IF(B58="","",VLOOKUP(CONCATENATE(B58,"suomi"),Opintojaksot[#Data],19,FALSE))</f>
        <v/>
      </c>
      <c r="F58" s="6"/>
      <c r="G58" s="60" t="str">
        <f>IF(B58="","",VLOOKUP(CONCATENATE(B58,"suomi"),Opintojaksot[#Data],31,FALSE))</f>
        <v/>
      </c>
      <c r="H58" s="41"/>
      <c r="I58" s="41" t="str">
        <f t="shared" si="1"/>
        <v/>
      </c>
      <c r="J58" s="41" t="str">
        <f t="shared" si="3"/>
        <v/>
      </c>
      <c r="K58" s="41"/>
      <c r="L58" s="41"/>
      <c r="M58" s="41"/>
      <c r="N58" s="41"/>
      <c r="O58" s="41"/>
      <c r="P58" s="41"/>
      <c r="Q58" s="41"/>
      <c r="R58" s="41"/>
      <c r="S58" s="41"/>
      <c r="T58" s="41"/>
      <c r="U58" s="41"/>
      <c r="V58" s="41"/>
      <c r="W58" s="41"/>
      <c r="X58" s="41"/>
      <c r="Y58" s="41"/>
      <c r="Z58" s="41"/>
      <c r="AA58" s="41"/>
      <c r="AB58" s="43" t="str">
        <f>CONCATENATE(IF(B58="","",VLOOKUP(CONCATENATE(B58,"suomi"),Opintojaksot[#Data],8,FALSE))," -- ",IF(B58="","",VLOOKUP(CONCATENATE(B58,"suomi"),Opintojaksot[#Data],9,FALSE)))</f>
        <v xml:space="preserve"> -- </v>
      </c>
      <c r="AC58" s="42"/>
      <c r="AD58" s="42"/>
      <c r="AE58" s="36"/>
    </row>
    <row r="59" spans="1:31" s="18" customFormat="1" x14ac:dyDescent="0.3">
      <c r="A59" s="45" t="str">
        <f t="shared" si="0"/>
        <v/>
      </c>
      <c r="B59" s="7"/>
      <c r="C59" s="5" t="str">
        <f>IF(B59="","",VLOOKUP(CONCATENATE(B59,"suomi"),Opintojaksot[#Data],7,FALSE))</f>
        <v/>
      </c>
      <c r="D59" s="29" t="str">
        <f>IF(B59="","",(TRIM(VLOOKUP(CONCATENATE(B59,"suomi"),Opintojaksot[#Data],12,FALSE))))</f>
        <v/>
      </c>
      <c r="E59" s="46" t="str">
        <f>IF(B59="","",VLOOKUP(CONCATENATE(B59,"suomi"),Opintojaksot[#Data],19,FALSE))</f>
        <v/>
      </c>
      <c r="F59" s="6"/>
      <c r="G59" s="60" t="str">
        <f>IF(B59="","",VLOOKUP(CONCATENATE(B59,"suomi"),Opintojaksot[#Data],31,FALSE))</f>
        <v/>
      </c>
      <c r="H59" s="41"/>
      <c r="I59" s="41" t="str">
        <f t="shared" si="1"/>
        <v/>
      </c>
      <c r="J59" s="41" t="str">
        <f t="shared" si="3"/>
        <v/>
      </c>
      <c r="K59" s="41"/>
      <c r="L59" s="41"/>
      <c r="M59" s="41"/>
      <c r="N59" s="41"/>
      <c r="O59" s="41"/>
      <c r="P59" s="41"/>
      <c r="Q59" s="41"/>
      <c r="R59" s="41"/>
      <c r="S59" s="41"/>
      <c r="T59" s="41"/>
      <c r="U59" s="41"/>
      <c r="V59" s="41"/>
      <c r="W59" s="41"/>
      <c r="X59" s="41"/>
      <c r="Y59" s="41"/>
      <c r="Z59" s="41"/>
      <c r="AA59" s="41"/>
      <c r="AB59" s="43" t="str">
        <f>CONCATENATE(IF(B59="","",VLOOKUP(CONCATENATE(B59,"suomi"),Opintojaksot[#Data],8,FALSE))," -- ",IF(B59="","",VLOOKUP(CONCATENATE(B59,"suomi"),Opintojaksot[#Data],9,FALSE)))</f>
        <v xml:space="preserve"> -- </v>
      </c>
      <c r="AC59" s="42"/>
      <c r="AD59" s="42"/>
      <c r="AE59" s="36"/>
    </row>
    <row r="60" spans="1:31" s="18" customFormat="1" x14ac:dyDescent="0.3">
      <c r="A60" s="45" t="str">
        <f t="shared" si="0"/>
        <v/>
      </c>
      <c r="B60" s="7"/>
      <c r="C60" s="5" t="str">
        <f>IF(B60="","",VLOOKUP(CONCATENATE(B60,"suomi"),Opintojaksot[#Data],7,FALSE))</f>
        <v/>
      </c>
      <c r="D60" s="29" t="str">
        <f>IF(B60="","",(TRIM(VLOOKUP(CONCATENATE(B60,"suomi"),Opintojaksot[#Data],12,FALSE))))</f>
        <v/>
      </c>
      <c r="E60" s="46" t="str">
        <f>IF(B60="","",VLOOKUP(CONCATENATE(B60,"suomi"),Opintojaksot[#Data],19,FALSE))</f>
        <v/>
      </c>
      <c r="F60" s="6"/>
      <c r="G60" s="60" t="str">
        <f>IF(B60="","",VLOOKUP(CONCATENATE(B60,"suomi"),Opintojaksot[#Data],31,FALSE))</f>
        <v/>
      </c>
      <c r="H60" s="41"/>
      <c r="I60" s="41" t="str">
        <f t="shared" si="1"/>
        <v/>
      </c>
      <c r="J60" s="41" t="str">
        <f t="shared" si="3"/>
        <v/>
      </c>
      <c r="K60" s="41"/>
      <c r="L60" s="41"/>
      <c r="M60" s="41"/>
      <c r="N60" s="41"/>
      <c r="O60" s="41"/>
      <c r="P60" s="41"/>
      <c r="Q60" s="41"/>
      <c r="R60" s="41"/>
      <c r="S60" s="41"/>
      <c r="T60" s="41"/>
      <c r="U60" s="41"/>
      <c r="V60" s="41"/>
      <c r="W60" s="41"/>
      <c r="X60" s="41"/>
      <c r="Y60" s="41"/>
      <c r="Z60" s="41"/>
      <c r="AA60" s="41"/>
      <c r="AB60" s="43" t="str">
        <f>CONCATENATE(IF(B60="","",VLOOKUP(CONCATENATE(B60,"suomi"),Opintojaksot[#Data],8,FALSE))," -- ",IF(B60="","",VLOOKUP(CONCATENATE(B60,"suomi"),Opintojaksot[#Data],9,FALSE)))</f>
        <v xml:space="preserve"> -- </v>
      </c>
      <c r="AC60" s="42"/>
      <c r="AD60" s="42"/>
      <c r="AE60" s="36"/>
    </row>
    <row r="61" spans="1:31" s="18" customFormat="1" x14ac:dyDescent="0.3">
      <c r="A61" s="45" t="str">
        <f t="shared" si="0"/>
        <v/>
      </c>
      <c r="B61" s="7"/>
      <c r="C61" s="5" t="str">
        <f>IF(B61="","",VLOOKUP(CONCATENATE(B61,"suomi"),Opintojaksot[#Data],7,FALSE))</f>
        <v/>
      </c>
      <c r="D61" s="29" t="str">
        <f>IF(B61="","",(TRIM(VLOOKUP(CONCATENATE(B61,"suomi"),Opintojaksot[#Data],12,FALSE))))</f>
        <v/>
      </c>
      <c r="E61" s="46" t="str">
        <f>IF(B61="","",VLOOKUP(CONCATENATE(B61,"suomi"),Opintojaksot[#Data],19,FALSE))</f>
        <v/>
      </c>
      <c r="F61" s="6"/>
      <c r="G61" s="60" t="str">
        <f>IF(B61="","",VLOOKUP(CONCATENATE(B61,"suomi"),Opintojaksot[#Data],31,FALSE))</f>
        <v/>
      </c>
      <c r="H61" s="41"/>
      <c r="I61" s="41" t="str">
        <f t="shared" si="1"/>
        <v/>
      </c>
      <c r="J61" s="41" t="str">
        <f t="shared" si="3"/>
        <v/>
      </c>
      <c r="K61" s="41"/>
      <c r="L61" s="41"/>
      <c r="M61" s="41"/>
      <c r="N61" s="41"/>
      <c r="O61" s="41"/>
      <c r="P61" s="41"/>
      <c r="Q61" s="41"/>
      <c r="R61" s="41"/>
      <c r="S61" s="41"/>
      <c r="T61" s="41"/>
      <c r="U61" s="41"/>
      <c r="V61" s="41"/>
      <c r="W61" s="41"/>
      <c r="X61" s="41"/>
      <c r="Y61" s="41"/>
      <c r="Z61" s="41"/>
      <c r="AA61" s="41"/>
      <c r="AB61" s="43" t="str">
        <f>CONCATENATE(IF(B61="","",VLOOKUP(CONCATENATE(B61,"suomi"),Opintojaksot[#Data],8,FALSE))," -- ",IF(B61="","",VLOOKUP(CONCATENATE(B61,"suomi"),Opintojaksot[#Data],9,FALSE)))</f>
        <v xml:space="preserve"> -- </v>
      </c>
      <c r="AC61" s="42"/>
      <c r="AD61" s="42"/>
      <c r="AE61" s="36"/>
    </row>
    <row r="62" spans="1:31" s="18" customFormat="1" x14ac:dyDescent="0.3">
      <c r="A62" s="45" t="str">
        <f t="shared" si="0"/>
        <v/>
      </c>
      <c r="B62" s="7"/>
      <c r="C62" s="5" t="str">
        <f>IF(B62="","",VLOOKUP(CONCATENATE(B62,"suomi"),Opintojaksot[#Data],7,FALSE))</f>
        <v/>
      </c>
      <c r="D62" s="29" t="str">
        <f>IF(B62="","",(TRIM(VLOOKUP(CONCATENATE(B62,"suomi"),Opintojaksot[#Data],12,FALSE))))</f>
        <v/>
      </c>
      <c r="E62" s="46" t="str">
        <f>IF(B62="","",VLOOKUP(CONCATENATE(B62,"suomi"),Opintojaksot[#Data],19,FALSE))</f>
        <v/>
      </c>
      <c r="F62" s="6"/>
      <c r="G62" s="60" t="str">
        <f>IF(B62="","",VLOOKUP(CONCATENATE(B62,"suomi"),Opintojaksot[#Data],31,FALSE))</f>
        <v/>
      </c>
      <c r="H62" s="41"/>
      <c r="I62" s="41" t="str">
        <f t="shared" si="1"/>
        <v/>
      </c>
      <c r="J62" s="41" t="str">
        <f t="shared" si="3"/>
        <v/>
      </c>
      <c r="K62" s="41"/>
      <c r="L62" s="41"/>
      <c r="M62" s="41"/>
      <c r="N62" s="41"/>
      <c r="O62" s="41"/>
      <c r="P62" s="41"/>
      <c r="Q62" s="41"/>
      <c r="R62" s="41"/>
      <c r="S62" s="41"/>
      <c r="T62" s="41"/>
      <c r="U62" s="41"/>
      <c r="V62" s="41"/>
      <c r="W62" s="41"/>
      <c r="X62" s="41"/>
      <c r="Y62" s="41"/>
      <c r="Z62" s="41"/>
      <c r="AA62" s="41"/>
      <c r="AB62" s="43" t="str">
        <f>CONCATENATE(IF(B62="","",VLOOKUP(CONCATENATE(B62,"suomi"),Opintojaksot[#Data],8,FALSE))," -- ",IF(B62="","",VLOOKUP(CONCATENATE(B62,"suomi"),Opintojaksot[#Data],9,FALSE)))</f>
        <v xml:space="preserve"> -- </v>
      </c>
      <c r="AC62" s="42"/>
      <c r="AD62" s="42"/>
      <c r="AE62" s="36"/>
    </row>
    <row r="63" spans="1:31" s="18" customFormat="1" x14ac:dyDescent="0.3">
      <c r="A63" s="45" t="str">
        <f t="shared" si="0"/>
        <v/>
      </c>
      <c r="B63" s="7"/>
      <c r="C63" s="5" t="str">
        <f>IF(B63="","",VLOOKUP(CONCATENATE(B63,"suomi"),Opintojaksot[#Data],7,FALSE))</f>
        <v/>
      </c>
      <c r="D63" s="29" t="str">
        <f>IF(B63="","",(TRIM(VLOOKUP(CONCATENATE(B63,"suomi"),Opintojaksot[#Data],12,FALSE))))</f>
        <v/>
      </c>
      <c r="E63" s="46" t="str">
        <f>IF(B63="","",VLOOKUP(CONCATENATE(B63,"suomi"),Opintojaksot[#Data],19,FALSE))</f>
        <v/>
      </c>
      <c r="F63" s="6"/>
      <c r="G63" s="60" t="str">
        <f>IF(B63="","",VLOOKUP(CONCATENATE(B63,"suomi"),Opintojaksot[#Data],31,FALSE))</f>
        <v/>
      </c>
      <c r="H63" s="41"/>
      <c r="I63" s="41" t="str">
        <f t="shared" si="1"/>
        <v/>
      </c>
      <c r="J63" s="41" t="str">
        <f t="shared" si="3"/>
        <v/>
      </c>
      <c r="K63" s="41"/>
      <c r="L63" s="41"/>
      <c r="M63" s="41"/>
      <c r="N63" s="41"/>
      <c r="O63" s="41"/>
      <c r="P63" s="41"/>
      <c r="Q63" s="41"/>
      <c r="R63" s="41"/>
      <c r="S63" s="41"/>
      <c r="T63" s="41"/>
      <c r="U63" s="41"/>
      <c r="V63" s="41"/>
      <c r="W63" s="41"/>
      <c r="X63" s="41"/>
      <c r="Y63" s="41"/>
      <c r="Z63" s="41"/>
      <c r="AA63" s="41"/>
      <c r="AB63" s="43" t="str">
        <f>CONCATENATE(IF(B63="","",VLOOKUP(CONCATENATE(B63,"suomi"),Opintojaksot[#Data],8,FALSE))," -- ",IF(B63="","",VLOOKUP(CONCATENATE(B63,"suomi"),Opintojaksot[#Data],9,FALSE)))</f>
        <v xml:space="preserve"> -- </v>
      </c>
      <c r="AC63" s="42"/>
      <c r="AD63" s="42"/>
      <c r="AE63" s="36"/>
    </row>
    <row r="64" spans="1:31" s="18" customFormat="1" x14ac:dyDescent="0.3">
      <c r="A64" s="45" t="str">
        <f t="shared" si="0"/>
        <v/>
      </c>
      <c r="B64" s="7"/>
      <c r="C64" s="5" t="str">
        <f>IF(B64="","",VLOOKUP(CONCATENATE(B64,"suomi"),Opintojaksot[#Data],7,FALSE))</f>
        <v/>
      </c>
      <c r="D64" s="29" t="str">
        <f>IF(B64="","",(TRIM(VLOOKUP(CONCATENATE(B64,"suomi"),Opintojaksot[#Data],12,FALSE))))</f>
        <v/>
      </c>
      <c r="E64" s="46" t="str">
        <f>IF(B64="","",VLOOKUP(CONCATENATE(B64,"suomi"),Opintojaksot[#Data],19,FALSE))</f>
        <v/>
      </c>
      <c r="F64" s="6"/>
      <c r="G64" s="60" t="str">
        <f>IF(B64="","",VLOOKUP(CONCATENATE(B64,"suomi"),Opintojaksot[#Data],31,FALSE))</f>
        <v/>
      </c>
      <c r="H64" s="41"/>
      <c r="I64" s="41" t="str">
        <f t="shared" si="1"/>
        <v/>
      </c>
      <c r="J64" s="41" t="str">
        <f t="shared" si="3"/>
        <v/>
      </c>
      <c r="K64" s="41"/>
      <c r="L64" s="41"/>
      <c r="M64" s="41"/>
      <c r="N64" s="41"/>
      <c r="O64" s="41"/>
      <c r="P64" s="41"/>
      <c r="Q64" s="41"/>
      <c r="R64" s="41"/>
      <c r="S64" s="41"/>
      <c r="T64" s="41"/>
      <c r="U64" s="41"/>
      <c r="V64" s="41"/>
      <c r="W64" s="41"/>
      <c r="X64" s="41"/>
      <c r="Y64" s="41"/>
      <c r="Z64" s="41"/>
      <c r="AA64" s="41"/>
      <c r="AB64" s="43" t="str">
        <f>CONCATENATE(IF(B64="","",VLOOKUP(CONCATENATE(B64,"suomi"),Opintojaksot[#Data],8,FALSE))," -- ",IF(B64="","",VLOOKUP(CONCATENATE(B64,"suomi"),Opintojaksot[#Data],9,FALSE)))</f>
        <v xml:space="preserve"> -- </v>
      </c>
      <c r="AC64" s="42"/>
      <c r="AD64" s="42"/>
      <c r="AE64" s="36"/>
    </row>
    <row r="65" spans="1:31" s="18" customFormat="1" x14ac:dyDescent="0.3">
      <c r="A65" s="45" t="str">
        <f t="shared" si="0"/>
        <v/>
      </c>
      <c r="B65" s="7"/>
      <c r="C65" s="5" t="str">
        <f>IF(B65="","",VLOOKUP(CONCATENATE(B65,"suomi"),Opintojaksot[#Data],7,FALSE))</f>
        <v/>
      </c>
      <c r="D65" s="29" t="str">
        <f>IF(B65="","",(TRIM(VLOOKUP(CONCATENATE(B65,"suomi"),Opintojaksot[#Data],12,FALSE))))</f>
        <v/>
      </c>
      <c r="E65" s="46" t="str">
        <f>IF(B65="","",VLOOKUP(CONCATENATE(B65,"suomi"),Opintojaksot[#Data],19,FALSE))</f>
        <v/>
      </c>
      <c r="F65" s="6"/>
      <c r="G65" s="60" t="str">
        <f>IF(B65="","",VLOOKUP(CONCATENATE(B65,"suomi"),Opintojaksot[#Data],31,FALSE))</f>
        <v/>
      </c>
      <c r="H65" s="41"/>
      <c r="I65" s="41" t="str">
        <f t="shared" si="1"/>
        <v/>
      </c>
      <c r="J65" s="41" t="str">
        <f t="shared" si="3"/>
        <v/>
      </c>
      <c r="K65" s="41"/>
      <c r="L65" s="41"/>
      <c r="M65" s="41"/>
      <c r="N65" s="41"/>
      <c r="O65" s="41"/>
      <c r="P65" s="41"/>
      <c r="Q65" s="41"/>
      <c r="R65" s="41"/>
      <c r="S65" s="41"/>
      <c r="T65" s="41"/>
      <c r="U65" s="41"/>
      <c r="V65" s="41"/>
      <c r="W65" s="41"/>
      <c r="X65" s="41"/>
      <c r="Y65" s="41"/>
      <c r="Z65" s="41"/>
      <c r="AA65" s="41"/>
      <c r="AB65" s="43" t="str">
        <f>CONCATENATE(IF(B65="","",VLOOKUP(CONCATENATE(B65,"suomi"),Opintojaksot[#Data],8,FALSE))," -- ",IF(B65="","",VLOOKUP(CONCATENATE(B65,"suomi"),Opintojaksot[#Data],9,FALSE)))</f>
        <v xml:space="preserve"> -- </v>
      </c>
      <c r="AC65" s="42"/>
      <c r="AD65" s="42"/>
      <c r="AE65" s="36"/>
    </row>
    <row r="66" spans="1:31" s="18" customFormat="1" x14ac:dyDescent="0.3">
      <c r="A66" s="45" t="str">
        <f t="shared" si="0"/>
        <v/>
      </c>
      <c r="B66" s="7"/>
      <c r="C66" s="5" t="str">
        <f>IF(B66="","",VLOOKUP(CONCATENATE(B66,"suomi"),Opintojaksot[#Data],7,FALSE))</f>
        <v/>
      </c>
      <c r="D66" s="29" t="str">
        <f>IF(B66="","",(TRIM(VLOOKUP(CONCATENATE(B66,"suomi"),Opintojaksot[#Data],12,FALSE))))</f>
        <v/>
      </c>
      <c r="E66" s="46" t="str">
        <f>IF(B66="","",VLOOKUP(CONCATENATE(B66,"suomi"),Opintojaksot[#Data],19,FALSE))</f>
        <v/>
      </c>
      <c r="F66" s="6"/>
      <c r="G66" s="60" t="str">
        <f>IF(B66="","",VLOOKUP(CONCATENATE(B66,"suomi"),Opintojaksot[#Data],31,FALSE))</f>
        <v/>
      </c>
      <c r="H66" s="41"/>
      <c r="I66" s="41" t="str">
        <f t="shared" si="1"/>
        <v/>
      </c>
      <c r="J66" s="41" t="str">
        <f t="shared" si="3"/>
        <v/>
      </c>
      <c r="K66" s="41"/>
      <c r="L66" s="41"/>
      <c r="M66" s="41"/>
      <c r="N66" s="41"/>
      <c r="O66" s="41"/>
      <c r="P66" s="41"/>
      <c r="Q66" s="41"/>
      <c r="R66" s="41"/>
      <c r="S66" s="41"/>
      <c r="T66" s="41"/>
      <c r="U66" s="41"/>
      <c r="V66" s="41"/>
      <c r="W66" s="41"/>
      <c r="X66" s="41"/>
      <c r="Y66" s="41"/>
      <c r="Z66" s="41"/>
      <c r="AA66" s="41"/>
      <c r="AB66" s="43" t="str">
        <f>CONCATENATE(IF(B66="","",VLOOKUP(CONCATENATE(B66,"suomi"),Opintojaksot[#Data],8,FALSE))," -- ",IF(B66="","",VLOOKUP(CONCATENATE(B66,"suomi"),Opintojaksot[#Data],9,FALSE)))</f>
        <v xml:space="preserve"> -- </v>
      </c>
      <c r="AC66" s="42"/>
      <c r="AD66" s="42"/>
      <c r="AE66" s="36"/>
    </row>
    <row r="67" spans="1:31" s="18" customFormat="1" x14ac:dyDescent="0.3">
      <c r="A67" s="45" t="str">
        <f t="shared" si="0"/>
        <v/>
      </c>
      <c r="B67" s="7"/>
      <c r="C67" s="5" t="str">
        <f>IF(B67="","",VLOOKUP(CONCATENATE(B67,"suomi"),Opintojaksot[#Data],7,FALSE))</f>
        <v/>
      </c>
      <c r="D67" s="29" t="str">
        <f>IF(B67="","",(TRIM(VLOOKUP(CONCATENATE(B67,"suomi"),Opintojaksot[#Data],12,FALSE))))</f>
        <v/>
      </c>
      <c r="E67" s="46" t="str">
        <f>IF(B67="","",VLOOKUP(CONCATENATE(B67,"suomi"),Opintojaksot[#Data],19,FALSE))</f>
        <v/>
      </c>
      <c r="F67" s="6"/>
      <c r="G67" s="60" t="str">
        <f>IF(B67="","",VLOOKUP(CONCATENATE(B67,"suomi"),Opintojaksot[#Data],31,FALSE))</f>
        <v/>
      </c>
      <c r="H67" s="41"/>
      <c r="I67" s="41" t="str">
        <f t="shared" si="1"/>
        <v/>
      </c>
      <c r="J67" s="41" t="str">
        <f t="shared" si="3"/>
        <v/>
      </c>
      <c r="K67" s="41"/>
      <c r="L67" s="41"/>
      <c r="M67" s="41"/>
      <c r="N67" s="41"/>
      <c r="O67" s="41"/>
      <c r="P67" s="41"/>
      <c r="Q67" s="41"/>
      <c r="R67" s="41"/>
      <c r="S67" s="41"/>
      <c r="T67" s="41"/>
      <c r="U67" s="41"/>
      <c r="V67" s="41"/>
      <c r="W67" s="41"/>
      <c r="X67" s="41"/>
      <c r="Y67" s="41"/>
      <c r="Z67" s="41"/>
      <c r="AA67" s="41"/>
      <c r="AB67" s="43" t="str">
        <f>CONCATENATE(IF(B67="","",VLOOKUP(CONCATENATE(B67,"suomi"),Opintojaksot[#Data],8,FALSE))," -- ",IF(B67="","",VLOOKUP(CONCATENATE(B67,"suomi"),Opintojaksot[#Data],9,FALSE)))</f>
        <v xml:space="preserve"> -- </v>
      </c>
      <c r="AC67" s="42"/>
      <c r="AD67" s="42"/>
      <c r="AE67" s="36"/>
    </row>
    <row r="68" spans="1:31" s="18" customFormat="1" x14ac:dyDescent="0.3">
      <c r="A68" s="45" t="str">
        <f t="shared" si="0"/>
        <v/>
      </c>
      <c r="B68" s="7"/>
      <c r="C68" s="5" t="str">
        <f>IF(B68="","",VLOOKUP(CONCATENATE(B68,"suomi"),Opintojaksot[#Data],7,FALSE))</f>
        <v/>
      </c>
      <c r="D68" s="29" t="str">
        <f>IF(B68="","",(TRIM(VLOOKUP(CONCATENATE(B68,"suomi"),Opintojaksot[#Data],12,FALSE))))</f>
        <v/>
      </c>
      <c r="E68" s="46" t="str">
        <f>IF(B68="","",VLOOKUP(CONCATENATE(B68,"suomi"),Opintojaksot[#Data],19,FALSE))</f>
        <v/>
      </c>
      <c r="F68" s="6"/>
      <c r="G68" s="60" t="str">
        <f>IF(B68="","",VLOOKUP(CONCATENATE(B68,"suomi"),Opintojaksot[#Data],31,FALSE))</f>
        <v/>
      </c>
      <c r="H68" s="41"/>
      <c r="I68" s="41" t="str">
        <f t="shared" si="1"/>
        <v/>
      </c>
      <c r="J68" s="41" t="str">
        <f t="shared" si="3"/>
        <v/>
      </c>
      <c r="K68" s="41"/>
      <c r="L68" s="41"/>
      <c r="M68" s="41"/>
      <c r="N68" s="41"/>
      <c r="O68" s="41"/>
      <c r="P68" s="41"/>
      <c r="Q68" s="41"/>
      <c r="R68" s="41"/>
      <c r="S68" s="41"/>
      <c r="T68" s="41"/>
      <c r="U68" s="41"/>
      <c r="V68" s="41"/>
      <c r="W68" s="41"/>
      <c r="X68" s="41"/>
      <c r="Y68" s="41"/>
      <c r="Z68" s="41"/>
      <c r="AA68" s="41"/>
      <c r="AB68" s="43" t="str">
        <f>CONCATENATE(IF(B68="","",VLOOKUP(CONCATENATE(B68,"suomi"),Opintojaksot[#Data],8,FALSE))," -- ",IF(B68="","",VLOOKUP(CONCATENATE(B68,"suomi"),Opintojaksot[#Data],9,FALSE)))</f>
        <v xml:space="preserve"> -- </v>
      </c>
      <c r="AC68" s="42"/>
      <c r="AD68" s="42"/>
      <c r="AE68" s="36"/>
    </row>
    <row r="69" spans="1:31" s="18" customFormat="1" x14ac:dyDescent="0.3">
      <c r="A69" s="45" t="str">
        <f t="shared" ref="A69:A132" si="4">IF(OR(I69="ei järjestetä tulevana lukuvuotena",I69="ei järjestetä - joka toinen lukuvuosi järjestettävä"),"ei järjestetä tulevana lukuvuotena",IF(C69="","",IF(OR(IF(B69="",TRUE),IF(C69="",TRUE),IF(I69="(Avaa pudotusvalikko kentän oikeasta reunasta)",TRUE))=FALSE,"Riittävät vähimmäistiedot","Puuttuu pakollisia tietoja")))</f>
        <v/>
      </c>
      <c r="B69" s="7"/>
      <c r="C69" s="5" t="str">
        <f>IF(B69="","",VLOOKUP(CONCATENATE(B69,"suomi"),Opintojaksot[#Data],7,FALSE))</f>
        <v/>
      </c>
      <c r="D69" s="29" t="str">
        <f>IF(B69="","",(TRIM(VLOOKUP(CONCATENATE(B69,"suomi"),Opintojaksot[#Data],12,FALSE))))</f>
        <v/>
      </c>
      <c r="E69" s="46" t="str">
        <f>IF(B69="","",VLOOKUP(CONCATENATE(B69,"suomi"),Opintojaksot[#Data],19,FALSE))</f>
        <v/>
      </c>
      <c r="F69" s="6"/>
      <c r="G69" s="60" t="str">
        <f>IF(B69="","",VLOOKUP(CONCATENATE(B69,"suomi"),Opintojaksot[#Data],31,FALSE))</f>
        <v/>
      </c>
      <c r="H69" s="41"/>
      <c r="I69" s="41" t="str">
        <f t="shared" ref="I69:I132" si="5">IF(B69="","","(Avaa pudotusvalikko kentän oikeasta reunasta)")</f>
        <v/>
      </c>
      <c r="J69" s="41" t="str">
        <f t="shared" si="3"/>
        <v/>
      </c>
      <c r="K69" s="41"/>
      <c r="L69" s="41"/>
      <c r="M69" s="41"/>
      <c r="N69" s="41"/>
      <c r="O69" s="41"/>
      <c r="P69" s="41"/>
      <c r="Q69" s="41"/>
      <c r="R69" s="41"/>
      <c r="S69" s="41"/>
      <c r="T69" s="41"/>
      <c r="U69" s="41"/>
      <c r="V69" s="41"/>
      <c r="W69" s="41"/>
      <c r="X69" s="41"/>
      <c r="Y69" s="41"/>
      <c r="Z69" s="41"/>
      <c r="AA69" s="41"/>
      <c r="AB69" s="43" t="str">
        <f>CONCATENATE(IF(B69="","",VLOOKUP(CONCATENATE(B69,"suomi"),Opintojaksot[#Data],8,FALSE))," -- ",IF(B69="","",VLOOKUP(CONCATENATE(B69,"suomi"),Opintojaksot[#Data],9,FALSE)))</f>
        <v xml:space="preserve"> -- </v>
      </c>
      <c r="AC69" s="42"/>
      <c r="AD69" s="42"/>
      <c r="AE69" s="36"/>
    </row>
    <row r="70" spans="1:31" s="18" customFormat="1" x14ac:dyDescent="0.3">
      <c r="A70" s="45" t="str">
        <f t="shared" si="4"/>
        <v/>
      </c>
      <c r="B70" s="7"/>
      <c r="C70" s="5" t="str">
        <f>IF(B70="","",VLOOKUP(CONCATENATE(B70,"suomi"),Opintojaksot[#Data],7,FALSE))</f>
        <v/>
      </c>
      <c r="D70" s="29" t="str">
        <f>IF(B70="","",(TRIM(VLOOKUP(CONCATENATE(B70,"suomi"),Opintojaksot[#Data],12,FALSE))))</f>
        <v/>
      </c>
      <c r="E70" s="46" t="str">
        <f>IF(B70="","",VLOOKUP(CONCATENATE(B70,"suomi"),Opintojaksot[#Data],19,FALSE))</f>
        <v/>
      </c>
      <c r="F70" s="6"/>
      <c r="G70" s="60" t="str">
        <f>IF(B70="","",VLOOKUP(CONCATENATE(B70,"suomi"),Opintojaksot[#Data],31,FALSE))</f>
        <v/>
      </c>
      <c r="H70" s="41"/>
      <c r="I70" s="41" t="str">
        <f t="shared" si="5"/>
        <v/>
      </c>
      <c r="J70" s="41" t="str">
        <f t="shared" si="3"/>
        <v/>
      </c>
      <c r="K70" s="41"/>
      <c r="L70" s="41"/>
      <c r="M70" s="41"/>
      <c r="N70" s="41"/>
      <c r="O70" s="41"/>
      <c r="P70" s="41"/>
      <c r="Q70" s="41"/>
      <c r="R70" s="41"/>
      <c r="S70" s="41"/>
      <c r="T70" s="41"/>
      <c r="U70" s="41"/>
      <c r="V70" s="41"/>
      <c r="W70" s="41"/>
      <c r="X70" s="41"/>
      <c r="Y70" s="41"/>
      <c r="Z70" s="41"/>
      <c r="AA70" s="41"/>
      <c r="AB70" s="43" t="str">
        <f>CONCATENATE(IF(B70="","",VLOOKUP(CONCATENATE(B70,"suomi"),Opintojaksot[#Data],8,FALSE))," -- ",IF(B70="","",VLOOKUP(CONCATENATE(B70,"suomi"),Opintojaksot[#Data],9,FALSE)))</f>
        <v xml:space="preserve"> -- </v>
      </c>
      <c r="AC70" s="42"/>
      <c r="AD70" s="42"/>
      <c r="AE70" s="36"/>
    </row>
    <row r="71" spans="1:31" s="18" customFormat="1" x14ac:dyDescent="0.3">
      <c r="A71" s="45" t="str">
        <f t="shared" si="4"/>
        <v/>
      </c>
      <c r="B71" s="7"/>
      <c r="C71" s="5" t="str">
        <f>IF(B71="","",VLOOKUP(CONCATENATE(B71,"suomi"),Opintojaksot[#Data],7,FALSE))</f>
        <v/>
      </c>
      <c r="D71" s="29" t="str">
        <f>IF(B71="","",(TRIM(VLOOKUP(CONCATENATE(B71,"suomi"),Opintojaksot[#Data],12,FALSE))))</f>
        <v/>
      </c>
      <c r="E71" s="46" t="str">
        <f>IF(B71="","",VLOOKUP(CONCATENATE(B71,"suomi"),Opintojaksot[#Data],19,FALSE))</f>
        <v/>
      </c>
      <c r="F71" s="6"/>
      <c r="G71" s="60" t="str">
        <f>IF(B71="","",VLOOKUP(CONCATENATE(B71,"suomi"),Opintojaksot[#Data],31,FALSE))</f>
        <v/>
      </c>
      <c r="H71" s="41"/>
      <c r="I71" s="41" t="str">
        <f t="shared" si="5"/>
        <v/>
      </c>
      <c r="J71" s="41" t="str">
        <f t="shared" si="3"/>
        <v/>
      </c>
      <c r="K71" s="41"/>
      <c r="L71" s="41"/>
      <c r="M71" s="41"/>
      <c r="N71" s="41"/>
      <c r="O71" s="41"/>
      <c r="P71" s="41"/>
      <c r="Q71" s="41"/>
      <c r="R71" s="41"/>
      <c r="S71" s="41"/>
      <c r="T71" s="41"/>
      <c r="U71" s="41"/>
      <c r="V71" s="41"/>
      <c r="W71" s="41"/>
      <c r="X71" s="41"/>
      <c r="Y71" s="41"/>
      <c r="Z71" s="41"/>
      <c r="AA71" s="41"/>
      <c r="AB71" s="43" t="str">
        <f>CONCATENATE(IF(B71="","",VLOOKUP(CONCATENATE(B71,"suomi"),Opintojaksot[#Data],8,FALSE))," -- ",IF(B71="","",VLOOKUP(CONCATENATE(B71,"suomi"),Opintojaksot[#Data],9,FALSE)))</f>
        <v xml:space="preserve"> -- </v>
      </c>
      <c r="AC71" s="42"/>
      <c r="AD71" s="42"/>
      <c r="AE71" s="36"/>
    </row>
    <row r="72" spans="1:31" s="18" customFormat="1" x14ac:dyDescent="0.3">
      <c r="A72" s="45" t="str">
        <f t="shared" si="4"/>
        <v/>
      </c>
      <c r="B72" s="7"/>
      <c r="C72" s="5" t="str">
        <f>IF(B72="","",VLOOKUP(CONCATENATE(B72,"suomi"),Opintojaksot[#Data],7,FALSE))</f>
        <v/>
      </c>
      <c r="D72" s="29" t="str">
        <f>IF(B72="","",(TRIM(VLOOKUP(CONCATENATE(B72,"suomi"),Opintojaksot[#Data],12,FALSE))))</f>
        <v/>
      </c>
      <c r="E72" s="46" t="str">
        <f>IF(B72="","",VLOOKUP(CONCATENATE(B72,"suomi"),Opintojaksot[#Data],19,FALSE))</f>
        <v/>
      </c>
      <c r="F72" s="6"/>
      <c r="G72" s="60" t="str">
        <f>IF(B72="","",VLOOKUP(CONCATENATE(B72,"suomi"),Opintojaksot[#Data],31,FALSE))</f>
        <v/>
      </c>
      <c r="H72" s="41"/>
      <c r="I72" s="41" t="str">
        <f t="shared" si="5"/>
        <v/>
      </c>
      <c r="J72" s="41" t="str">
        <f t="shared" si="3"/>
        <v/>
      </c>
      <c r="K72" s="41"/>
      <c r="L72" s="41"/>
      <c r="M72" s="41"/>
      <c r="N72" s="41"/>
      <c r="O72" s="41"/>
      <c r="P72" s="41"/>
      <c r="Q72" s="41"/>
      <c r="R72" s="41"/>
      <c r="S72" s="41"/>
      <c r="T72" s="41"/>
      <c r="U72" s="41"/>
      <c r="V72" s="41"/>
      <c r="W72" s="41"/>
      <c r="X72" s="41"/>
      <c r="Y72" s="41"/>
      <c r="Z72" s="41"/>
      <c r="AA72" s="41"/>
      <c r="AB72" s="43" t="str">
        <f>CONCATENATE(IF(B72="","",VLOOKUP(CONCATENATE(B72,"suomi"),Opintojaksot[#Data],8,FALSE))," -- ",IF(B72="","",VLOOKUP(CONCATENATE(B72,"suomi"),Opintojaksot[#Data],9,FALSE)))</f>
        <v xml:space="preserve"> -- </v>
      </c>
      <c r="AC72" s="42"/>
      <c r="AD72" s="42"/>
      <c r="AE72" s="36"/>
    </row>
    <row r="73" spans="1:31" s="18" customFormat="1" x14ac:dyDescent="0.3">
      <c r="A73" s="45" t="str">
        <f t="shared" si="4"/>
        <v/>
      </c>
      <c r="B73" s="7"/>
      <c r="C73" s="5" t="str">
        <f>IF(B73="","",VLOOKUP(CONCATENATE(B73,"suomi"),Opintojaksot[#Data],7,FALSE))</f>
        <v/>
      </c>
      <c r="D73" s="29" t="str">
        <f>IF(B73="","",(TRIM(VLOOKUP(CONCATENATE(B73,"suomi"),Opintojaksot[#Data],12,FALSE))))</f>
        <v/>
      </c>
      <c r="E73" s="46" t="str">
        <f>IF(B73="","",VLOOKUP(CONCATENATE(B73,"suomi"),Opintojaksot[#Data],19,FALSE))</f>
        <v/>
      </c>
      <c r="F73" s="6"/>
      <c r="G73" s="60" t="str">
        <f>IF(B73="","",VLOOKUP(CONCATENATE(B73,"suomi"),Opintojaksot[#Data],31,FALSE))</f>
        <v/>
      </c>
      <c r="H73" s="41"/>
      <c r="I73" s="41" t="str">
        <f t="shared" si="5"/>
        <v/>
      </c>
      <c r="J73" s="41" t="str">
        <f t="shared" si="3"/>
        <v/>
      </c>
      <c r="K73" s="41"/>
      <c r="L73" s="41"/>
      <c r="M73" s="41"/>
      <c r="N73" s="41"/>
      <c r="O73" s="41"/>
      <c r="P73" s="41"/>
      <c r="Q73" s="41"/>
      <c r="R73" s="41"/>
      <c r="S73" s="41"/>
      <c r="T73" s="41"/>
      <c r="U73" s="41"/>
      <c r="V73" s="41"/>
      <c r="W73" s="41"/>
      <c r="X73" s="41"/>
      <c r="Y73" s="41"/>
      <c r="Z73" s="41"/>
      <c r="AA73" s="41"/>
      <c r="AB73" s="43" t="str">
        <f>CONCATENATE(IF(B73="","",VLOOKUP(CONCATENATE(B73,"suomi"),Opintojaksot[#Data],8,FALSE))," -- ",IF(B73="","",VLOOKUP(CONCATENATE(B73,"suomi"),Opintojaksot[#Data],9,FALSE)))</f>
        <v xml:space="preserve"> -- </v>
      </c>
      <c r="AC73" s="42"/>
      <c r="AD73" s="42"/>
      <c r="AE73" s="36"/>
    </row>
    <row r="74" spans="1:31" s="18" customFormat="1" x14ac:dyDescent="0.3">
      <c r="A74" s="45" t="str">
        <f t="shared" si="4"/>
        <v/>
      </c>
      <c r="B74" s="7"/>
      <c r="C74" s="5" t="str">
        <f>IF(B74="","",VLOOKUP(CONCATENATE(B74,"suomi"),Opintojaksot[#Data],7,FALSE))</f>
        <v/>
      </c>
      <c r="D74" s="29" t="str">
        <f>IF(B74="","",(TRIM(VLOOKUP(CONCATENATE(B74,"suomi"),Opintojaksot[#Data],12,FALSE))))</f>
        <v/>
      </c>
      <c r="E74" s="46" t="str">
        <f>IF(B74="","",VLOOKUP(CONCATENATE(B74,"suomi"),Opintojaksot[#Data],19,FALSE))</f>
        <v/>
      </c>
      <c r="F74" s="6"/>
      <c r="G74" s="60" t="str">
        <f>IF(B74="","",VLOOKUP(CONCATENATE(B74,"suomi"),Opintojaksot[#Data],31,FALSE))</f>
        <v/>
      </c>
      <c r="H74" s="41"/>
      <c r="I74" s="41" t="str">
        <f t="shared" si="5"/>
        <v/>
      </c>
      <c r="J74" s="41" t="str">
        <f t="shared" si="3"/>
        <v/>
      </c>
      <c r="K74" s="41"/>
      <c r="L74" s="41"/>
      <c r="M74" s="41"/>
      <c r="N74" s="41"/>
      <c r="O74" s="41"/>
      <c r="P74" s="41"/>
      <c r="Q74" s="41"/>
      <c r="R74" s="41"/>
      <c r="S74" s="41"/>
      <c r="T74" s="41"/>
      <c r="U74" s="41"/>
      <c r="V74" s="41"/>
      <c r="W74" s="41"/>
      <c r="X74" s="41"/>
      <c r="Y74" s="41"/>
      <c r="Z74" s="41"/>
      <c r="AA74" s="41"/>
      <c r="AB74" s="43" t="str">
        <f>CONCATENATE(IF(B74="","",VLOOKUP(CONCATENATE(B74,"suomi"),Opintojaksot[#Data],8,FALSE))," -- ",IF(B74="","",VLOOKUP(CONCATENATE(B74,"suomi"),Opintojaksot[#Data],9,FALSE)))</f>
        <v xml:space="preserve"> -- </v>
      </c>
      <c r="AC74" s="42"/>
      <c r="AD74" s="42"/>
      <c r="AE74" s="36"/>
    </row>
    <row r="75" spans="1:31" s="18" customFormat="1" x14ac:dyDescent="0.3">
      <c r="A75" s="45" t="str">
        <f t="shared" si="4"/>
        <v/>
      </c>
      <c r="B75" s="7"/>
      <c r="C75" s="5" t="str">
        <f>IF(B75="","",VLOOKUP(CONCATENATE(B75,"suomi"),Opintojaksot[#Data],7,FALSE))</f>
        <v/>
      </c>
      <c r="D75" s="29" t="str">
        <f>IF(B75="","",(TRIM(VLOOKUP(CONCATENATE(B75,"suomi"),Opintojaksot[#Data],12,FALSE))))</f>
        <v/>
      </c>
      <c r="E75" s="46" t="str">
        <f>IF(B75="","",VLOOKUP(CONCATENATE(B75,"suomi"),Opintojaksot[#Data],19,FALSE))</f>
        <v/>
      </c>
      <c r="F75" s="6"/>
      <c r="G75" s="60" t="str">
        <f>IF(B75="","",VLOOKUP(CONCATENATE(B75,"suomi"),Opintojaksot[#Data],31,FALSE))</f>
        <v/>
      </c>
      <c r="H75" s="41"/>
      <c r="I75" s="41" t="str">
        <f t="shared" si="5"/>
        <v/>
      </c>
      <c r="J75" s="41" t="str">
        <f t="shared" si="3"/>
        <v/>
      </c>
      <c r="K75" s="41"/>
      <c r="L75" s="41"/>
      <c r="M75" s="41"/>
      <c r="N75" s="41"/>
      <c r="O75" s="41"/>
      <c r="P75" s="41"/>
      <c r="Q75" s="41"/>
      <c r="R75" s="41"/>
      <c r="S75" s="41"/>
      <c r="T75" s="41"/>
      <c r="U75" s="41"/>
      <c r="V75" s="41"/>
      <c r="W75" s="41"/>
      <c r="X75" s="41"/>
      <c r="Y75" s="41"/>
      <c r="Z75" s="41"/>
      <c r="AA75" s="41"/>
      <c r="AB75" s="43" t="str">
        <f>CONCATENATE(IF(B75="","",VLOOKUP(CONCATENATE(B75,"suomi"),Opintojaksot[#Data],8,FALSE))," -- ",IF(B75="","",VLOOKUP(CONCATENATE(B75,"suomi"),Opintojaksot[#Data],9,FALSE)))</f>
        <v xml:space="preserve"> -- </v>
      </c>
      <c r="AC75" s="42"/>
      <c r="AD75" s="42"/>
      <c r="AE75" s="36"/>
    </row>
    <row r="76" spans="1:31" s="18" customFormat="1" x14ac:dyDescent="0.3">
      <c r="A76" s="45" t="str">
        <f t="shared" si="4"/>
        <v/>
      </c>
      <c r="B76" s="7"/>
      <c r="C76" s="5" t="str">
        <f>IF(B76="","",VLOOKUP(CONCATENATE(B76,"suomi"),Opintojaksot[#Data],7,FALSE))</f>
        <v/>
      </c>
      <c r="D76" s="29" t="str">
        <f>IF(B76="","",(TRIM(VLOOKUP(CONCATENATE(B76,"suomi"),Opintojaksot[#Data],12,FALSE))))</f>
        <v/>
      </c>
      <c r="E76" s="46" t="str">
        <f>IF(B76="","",VLOOKUP(CONCATENATE(B76,"suomi"),Opintojaksot[#Data],19,FALSE))</f>
        <v/>
      </c>
      <c r="F76" s="6"/>
      <c r="G76" s="60" t="str">
        <f>IF(B76="","",VLOOKUP(CONCATENATE(B76,"suomi"),Opintojaksot[#Data],31,FALSE))</f>
        <v/>
      </c>
      <c r="H76" s="41"/>
      <c r="I76" s="41" t="str">
        <f t="shared" si="5"/>
        <v/>
      </c>
      <c r="J76" s="41" t="str">
        <f t="shared" si="3"/>
        <v/>
      </c>
      <c r="K76" s="41"/>
      <c r="L76" s="41"/>
      <c r="M76" s="41"/>
      <c r="N76" s="41"/>
      <c r="O76" s="41"/>
      <c r="P76" s="41"/>
      <c r="Q76" s="41"/>
      <c r="R76" s="41"/>
      <c r="S76" s="41"/>
      <c r="T76" s="41"/>
      <c r="U76" s="41"/>
      <c r="V76" s="41"/>
      <c r="W76" s="41"/>
      <c r="X76" s="41"/>
      <c r="Y76" s="41"/>
      <c r="Z76" s="41"/>
      <c r="AA76" s="41"/>
      <c r="AB76" s="43" t="str">
        <f>CONCATENATE(IF(B76="","",VLOOKUP(CONCATENATE(B76,"suomi"),Opintojaksot[#Data],8,FALSE))," -- ",IF(B76="","",VLOOKUP(CONCATENATE(B76,"suomi"),Opintojaksot[#Data],9,FALSE)))</f>
        <v xml:space="preserve"> -- </v>
      </c>
      <c r="AC76" s="42"/>
      <c r="AD76" s="42"/>
      <c r="AE76" s="36"/>
    </row>
    <row r="77" spans="1:31" s="18" customFormat="1" x14ac:dyDescent="0.3">
      <c r="A77" s="45" t="str">
        <f t="shared" si="4"/>
        <v/>
      </c>
      <c r="B77" s="7"/>
      <c r="C77" s="5" t="str">
        <f>IF(B77="","",VLOOKUP(CONCATENATE(B77,"suomi"),Opintojaksot[#Data],7,FALSE))</f>
        <v/>
      </c>
      <c r="D77" s="29" t="str">
        <f>IF(B77="","",(TRIM(VLOOKUP(CONCATENATE(B77,"suomi"),Opintojaksot[#Data],12,FALSE))))</f>
        <v/>
      </c>
      <c r="E77" s="46" t="str">
        <f>IF(B77="","",VLOOKUP(CONCATENATE(B77,"suomi"),Opintojaksot[#Data],19,FALSE))</f>
        <v/>
      </c>
      <c r="F77" s="6"/>
      <c r="G77" s="60" t="str">
        <f>IF(B77="","",VLOOKUP(CONCATENATE(B77,"suomi"),Opintojaksot[#Data],31,FALSE))</f>
        <v/>
      </c>
      <c r="H77" s="41"/>
      <c r="I77" s="41" t="str">
        <f t="shared" si="5"/>
        <v/>
      </c>
      <c r="J77" s="41" t="str">
        <f t="shared" si="3"/>
        <v/>
      </c>
      <c r="K77" s="41"/>
      <c r="L77" s="41"/>
      <c r="M77" s="41"/>
      <c r="N77" s="41"/>
      <c r="O77" s="41"/>
      <c r="P77" s="41"/>
      <c r="Q77" s="41"/>
      <c r="R77" s="41"/>
      <c r="S77" s="41"/>
      <c r="T77" s="41"/>
      <c r="U77" s="41"/>
      <c r="V77" s="41"/>
      <c r="W77" s="41"/>
      <c r="X77" s="41"/>
      <c r="Y77" s="41"/>
      <c r="Z77" s="41"/>
      <c r="AA77" s="41"/>
      <c r="AB77" s="43" t="str">
        <f>CONCATENATE(IF(B77="","",VLOOKUP(CONCATENATE(B77,"suomi"),Opintojaksot[#Data],8,FALSE))," -- ",IF(B77="","",VLOOKUP(CONCATENATE(B77,"suomi"),Opintojaksot[#Data],9,FALSE)))</f>
        <v xml:space="preserve"> -- </v>
      </c>
      <c r="AC77" s="42"/>
      <c r="AD77" s="42"/>
      <c r="AE77" s="36"/>
    </row>
    <row r="78" spans="1:31" s="18" customFormat="1" x14ac:dyDescent="0.3">
      <c r="A78" s="45" t="str">
        <f t="shared" si="4"/>
        <v/>
      </c>
      <c r="B78" s="7"/>
      <c r="C78" s="5" t="str">
        <f>IF(B78="","",VLOOKUP(CONCATENATE(B78,"suomi"),Opintojaksot[#Data],7,FALSE))</f>
        <v/>
      </c>
      <c r="D78" s="29" t="str">
        <f>IF(B78="","",(TRIM(VLOOKUP(CONCATENATE(B78,"suomi"),Opintojaksot[#Data],12,FALSE))))</f>
        <v/>
      </c>
      <c r="E78" s="46" t="str">
        <f>IF(B78="","",VLOOKUP(CONCATENATE(B78,"suomi"),Opintojaksot[#Data],19,FALSE))</f>
        <v/>
      </c>
      <c r="F78" s="6"/>
      <c r="G78" s="60" t="str">
        <f>IF(B78="","",VLOOKUP(CONCATENATE(B78,"suomi"),Opintojaksot[#Data],31,FALSE))</f>
        <v/>
      </c>
      <c r="H78" s="41"/>
      <c r="I78" s="41" t="str">
        <f t="shared" si="5"/>
        <v/>
      </c>
      <c r="J78" s="41" t="str">
        <f t="shared" si="3"/>
        <v/>
      </c>
      <c r="K78" s="41"/>
      <c r="L78" s="41"/>
      <c r="M78" s="41"/>
      <c r="N78" s="41"/>
      <c r="O78" s="41"/>
      <c r="P78" s="41"/>
      <c r="Q78" s="41"/>
      <c r="R78" s="41"/>
      <c r="S78" s="41"/>
      <c r="T78" s="41"/>
      <c r="U78" s="41"/>
      <c r="V78" s="41"/>
      <c r="W78" s="41"/>
      <c r="X78" s="41"/>
      <c r="Y78" s="41"/>
      <c r="Z78" s="41"/>
      <c r="AA78" s="41"/>
      <c r="AB78" s="43" t="str">
        <f>CONCATENATE(IF(B78="","",VLOOKUP(CONCATENATE(B78,"suomi"),Opintojaksot[#Data],8,FALSE))," -- ",IF(B78="","",VLOOKUP(CONCATENATE(B78,"suomi"),Opintojaksot[#Data],9,FALSE)))</f>
        <v xml:space="preserve"> -- </v>
      </c>
      <c r="AC78" s="42"/>
      <c r="AD78" s="42"/>
      <c r="AE78" s="36"/>
    </row>
    <row r="79" spans="1:31" s="18" customFormat="1" x14ac:dyDescent="0.3">
      <c r="A79" s="45" t="str">
        <f t="shared" si="4"/>
        <v/>
      </c>
      <c r="B79" s="7"/>
      <c r="C79" s="5" t="str">
        <f>IF(B79="","",VLOOKUP(CONCATENATE(B79,"suomi"),Opintojaksot[#Data],7,FALSE))</f>
        <v/>
      </c>
      <c r="D79" s="29" t="str">
        <f>IF(B79="","",(TRIM(VLOOKUP(CONCATENATE(B79,"suomi"),Opintojaksot[#Data],12,FALSE))))</f>
        <v/>
      </c>
      <c r="E79" s="46" t="str">
        <f>IF(B79="","",VLOOKUP(CONCATENATE(B79,"suomi"),Opintojaksot[#Data],19,FALSE))</f>
        <v/>
      </c>
      <c r="F79" s="6"/>
      <c r="G79" s="60" t="str">
        <f>IF(B79="","",VLOOKUP(CONCATENATE(B79,"suomi"),Opintojaksot[#Data],31,FALSE))</f>
        <v/>
      </c>
      <c r="H79" s="41"/>
      <c r="I79" s="41" t="str">
        <f t="shared" si="5"/>
        <v/>
      </c>
      <c r="J79" s="41" t="str">
        <f t="shared" si="3"/>
        <v/>
      </c>
      <c r="K79" s="41"/>
      <c r="L79" s="41"/>
      <c r="M79" s="41"/>
      <c r="N79" s="41"/>
      <c r="O79" s="41"/>
      <c r="P79" s="41"/>
      <c r="Q79" s="41"/>
      <c r="R79" s="41"/>
      <c r="S79" s="41"/>
      <c r="T79" s="41"/>
      <c r="U79" s="41"/>
      <c r="V79" s="41"/>
      <c r="W79" s="41"/>
      <c r="X79" s="41"/>
      <c r="Y79" s="41"/>
      <c r="Z79" s="41"/>
      <c r="AA79" s="41"/>
      <c r="AB79" s="43" t="str">
        <f>CONCATENATE(IF(B79="","",VLOOKUP(CONCATENATE(B79,"suomi"),Opintojaksot[#Data],8,FALSE))," -- ",IF(B79="","",VLOOKUP(CONCATENATE(B79,"suomi"),Opintojaksot[#Data],9,FALSE)))</f>
        <v xml:space="preserve"> -- </v>
      </c>
      <c r="AC79" s="42"/>
      <c r="AD79" s="42"/>
      <c r="AE79" s="36"/>
    </row>
    <row r="80" spans="1:31" s="18" customFormat="1" x14ac:dyDescent="0.3">
      <c r="A80" s="45" t="str">
        <f t="shared" si="4"/>
        <v/>
      </c>
      <c r="B80" s="7"/>
      <c r="C80" s="5" t="str">
        <f>IF(B80="","",VLOOKUP(CONCATENATE(B80,"suomi"),Opintojaksot[#Data],7,FALSE))</f>
        <v/>
      </c>
      <c r="D80" s="29" t="str">
        <f>IF(B80="","",(TRIM(VLOOKUP(CONCATENATE(B80,"suomi"),Opintojaksot[#Data],12,FALSE))))</f>
        <v/>
      </c>
      <c r="E80" s="46" t="str">
        <f>IF(B80="","",VLOOKUP(CONCATENATE(B80,"suomi"),Opintojaksot[#Data],19,FALSE))</f>
        <v/>
      </c>
      <c r="F80" s="6"/>
      <c r="G80" s="60" t="str">
        <f>IF(B80="","",VLOOKUP(CONCATENATE(B80,"suomi"),Opintojaksot[#Data],31,FALSE))</f>
        <v/>
      </c>
      <c r="H80" s="41"/>
      <c r="I80" s="41" t="str">
        <f t="shared" si="5"/>
        <v/>
      </c>
      <c r="J80" s="41" t="str">
        <f t="shared" si="3"/>
        <v/>
      </c>
      <c r="K80" s="41"/>
      <c r="L80" s="41"/>
      <c r="M80" s="41"/>
      <c r="N80" s="41"/>
      <c r="O80" s="41"/>
      <c r="P80" s="41"/>
      <c r="Q80" s="41"/>
      <c r="R80" s="41"/>
      <c r="S80" s="41"/>
      <c r="T80" s="41"/>
      <c r="U80" s="41"/>
      <c r="V80" s="41"/>
      <c r="W80" s="41"/>
      <c r="X80" s="41"/>
      <c r="Y80" s="41"/>
      <c r="Z80" s="41"/>
      <c r="AA80" s="41"/>
      <c r="AB80" s="43" t="str">
        <f>CONCATENATE(IF(B80="","",VLOOKUP(CONCATENATE(B80,"suomi"),Opintojaksot[#Data],8,FALSE))," -- ",IF(B80="","",VLOOKUP(CONCATENATE(B80,"suomi"),Opintojaksot[#Data],9,FALSE)))</f>
        <v xml:space="preserve"> -- </v>
      </c>
      <c r="AC80" s="42"/>
      <c r="AD80" s="42"/>
      <c r="AE80" s="36"/>
    </row>
    <row r="81" spans="1:31" s="18" customFormat="1" x14ac:dyDescent="0.3">
      <c r="A81" s="45" t="str">
        <f t="shared" si="4"/>
        <v/>
      </c>
      <c r="B81" s="7"/>
      <c r="C81" s="5" t="str">
        <f>IF(B81="","",VLOOKUP(CONCATENATE(B81,"suomi"),Opintojaksot[#Data],7,FALSE))</f>
        <v/>
      </c>
      <c r="D81" s="29" t="str">
        <f>IF(B81="","",(TRIM(VLOOKUP(CONCATENATE(B81,"suomi"),Opintojaksot[#Data],12,FALSE))))</f>
        <v/>
      </c>
      <c r="E81" s="46" t="str">
        <f>IF(B81="","",VLOOKUP(CONCATENATE(B81,"suomi"),Opintojaksot[#Data],19,FALSE))</f>
        <v/>
      </c>
      <c r="F81" s="6"/>
      <c r="G81" s="60" t="str">
        <f>IF(B81="","",VLOOKUP(CONCATENATE(B81,"suomi"),Opintojaksot[#Data],31,FALSE))</f>
        <v/>
      </c>
      <c r="H81" s="41"/>
      <c r="I81" s="41" t="str">
        <f t="shared" si="5"/>
        <v/>
      </c>
      <c r="J81" s="41" t="str">
        <f t="shared" ref="J81:J144" si="6">IF(B81="","","(Avaa pudotusvalikko kentän oikeasta reunasta)")</f>
        <v/>
      </c>
      <c r="K81" s="41"/>
      <c r="L81" s="41"/>
      <c r="M81" s="41"/>
      <c r="N81" s="41"/>
      <c r="O81" s="41"/>
      <c r="P81" s="41"/>
      <c r="Q81" s="41"/>
      <c r="R81" s="41"/>
      <c r="S81" s="41"/>
      <c r="T81" s="41"/>
      <c r="U81" s="41"/>
      <c r="V81" s="41"/>
      <c r="W81" s="41"/>
      <c r="X81" s="41"/>
      <c r="Y81" s="41"/>
      <c r="Z81" s="41"/>
      <c r="AA81" s="41"/>
      <c r="AB81" s="43" t="str">
        <f>CONCATENATE(IF(B81="","",VLOOKUP(CONCATENATE(B81,"suomi"),Opintojaksot[#Data],8,FALSE))," -- ",IF(B81="","",VLOOKUP(CONCATENATE(B81,"suomi"),Opintojaksot[#Data],9,FALSE)))</f>
        <v xml:space="preserve"> -- </v>
      </c>
      <c r="AC81" s="42"/>
      <c r="AD81" s="42"/>
      <c r="AE81" s="36"/>
    </row>
    <row r="82" spans="1:31" s="18" customFormat="1" x14ac:dyDescent="0.3">
      <c r="A82" s="45" t="str">
        <f t="shared" si="4"/>
        <v/>
      </c>
      <c r="B82" s="7"/>
      <c r="C82" s="5" t="str">
        <f>IF(B82="","",VLOOKUP(CONCATENATE(B82,"suomi"),Opintojaksot[#Data],7,FALSE))</f>
        <v/>
      </c>
      <c r="D82" s="29" t="str">
        <f>IF(B82="","",(TRIM(VLOOKUP(CONCATENATE(B82,"suomi"),Opintojaksot[#Data],12,FALSE))))</f>
        <v/>
      </c>
      <c r="E82" s="46" t="str">
        <f>IF(B82="","",VLOOKUP(CONCATENATE(B82,"suomi"),Opintojaksot[#Data],19,FALSE))</f>
        <v/>
      </c>
      <c r="F82" s="6"/>
      <c r="G82" s="60" t="str">
        <f>IF(B82="","",VLOOKUP(CONCATENATE(B82,"suomi"),Opintojaksot[#Data],31,FALSE))</f>
        <v/>
      </c>
      <c r="H82" s="41"/>
      <c r="I82" s="41" t="str">
        <f t="shared" si="5"/>
        <v/>
      </c>
      <c r="J82" s="41" t="str">
        <f t="shared" si="6"/>
        <v/>
      </c>
      <c r="K82" s="41"/>
      <c r="L82" s="41"/>
      <c r="M82" s="41"/>
      <c r="N82" s="41"/>
      <c r="O82" s="41"/>
      <c r="P82" s="41"/>
      <c r="Q82" s="41"/>
      <c r="R82" s="41"/>
      <c r="S82" s="41"/>
      <c r="T82" s="41"/>
      <c r="U82" s="41"/>
      <c r="V82" s="41"/>
      <c r="W82" s="41"/>
      <c r="X82" s="41"/>
      <c r="Y82" s="41"/>
      <c r="Z82" s="41"/>
      <c r="AA82" s="41"/>
      <c r="AB82" s="43" t="str">
        <f>CONCATENATE(IF(B82="","",VLOOKUP(CONCATENATE(B82,"suomi"),Opintojaksot[#Data],8,FALSE))," -- ",IF(B82="","",VLOOKUP(CONCATENATE(B82,"suomi"),Opintojaksot[#Data],9,FALSE)))</f>
        <v xml:space="preserve"> -- </v>
      </c>
      <c r="AC82" s="42"/>
      <c r="AD82" s="42"/>
      <c r="AE82" s="36"/>
    </row>
    <row r="83" spans="1:31" s="18" customFormat="1" x14ac:dyDescent="0.3">
      <c r="A83" s="45" t="str">
        <f t="shared" si="4"/>
        <v/>
      </c>
      <c r="B83" s="7"/>
      <c r="C83" s="5" t="str">
        <f>IF(B83="","",VLOOKUP(CONCATENATE(B83,"suomi"),Opintojaksot[#Data],7,FALSE))</f>
        <v/>
      </c>
      <c r="D83" s="29" t="str">
        <f>IF(B83="","",(TRIM(VLOOKUP(CONCATENATE(B83,"suomi"),Opintojaksot[#Data],12,FALSE))))</f>
        <v/>
      </c>
      <c r="E83" s="46" t="str">
        <f>IF(B83="","",VLOOKUP(CONCATENATE(B83,"suomi"),Opintojaksot[#Data],19,FALSE))</f>
        <v/>
      </c>
      <c r="F83" s="6"/>
      <c r="G83" s="60" t="str">
        <f>IF(B83="","",VLOOKUP(CONCATENATE(B83,"suomi"),Opintojaksot[#Data],31,FALSE))</f>
        <v/>
      </c>
      <c r="H83" s="41"/>
      <c r="I83" s="41" t="str">
        <f t="shared" si="5"/>
        <v/>
      </c>
      <c r="J83" s="41" t="str">
        <f t="shared" si="6"/>
        <v/>
      </c>
      <c r="K83" s="41"/>
      <c r="L83" s="41"/>
      <c r="M83" s="41"/>
      <c r="N83" s="41"/>
      <c r="O83" s="41"/>
      <c r="P83" s="41"/>
      <c r="Q83" s="41"/>
      <c r="R83" s="41"/>
      <c r="S83" s="41"/>
      <c r="T83" s="41"/>
      <c r="U83" s="41"/>
      <c r="V83" s="41"/>
      <c r="W83" s="41"/>
      <c r="X83" s="41"/>
      <c r="Y83" s="41"/>
      <c r="Z83" s="41"/>
      <c r="AA83" s="41"/>
      <c r="AB83" s="43" t="str">
        <f>CONCATENATE(IF(B83="","",VLOOKUP(CONCATENATE(B83,"suomi"),Opintojaksot[#Data],8,FALSE))," -- ",IF(B83="","",VLOOKUP(CONCATENATE(B83,"suomi"),Opintojaksot[#Data],9,FALSE)))</f>
        <v xml:space="preserve"> -- </v>
      </c>
      <c r="AC83" s="42"/>
      <c r="AD83" s="42"/>
      <c r="AE83" s="36"/>
    </row>
    <row r="84" spans="1:31" s="18" customFormat="1" x14ac:dyDescent="0.3">
      <c r="A84" s="45" t="str">
        <f t="shared" si="4"/>
        <v/>
      </c>
      <c r="B84" s="7"/>
      <c r="C84" s="5" t="str">
        <f>IF(B84="","",VLOOKUP(CONCATENATE(B84,"suomi"),Opintojaksot[#Data],7,FALSE))</f>
        <v/>
      </c>
      <c r="D84" s="29" t="str">
        <f>IF(B84="","",(TRIM(VLOOKUP(CONCATENATE(B84,"suomi"),Opintojaksot[#Data],12,FALSE))))</f>
        <v/>
      </c>
      <c r="E84" s="46" t="str">
        <f>IF(B84="","",VLOOKUP(CONCATENATE(B84,"suomi"),Opintojaksot[#Data],19,FALSE))</f>
        <v/>
      </c>
      <c r="F84" s="6"/>
      <c r="G84" s="60" t="str">
        <f>IF(B84="","",VLOOKUP(CONCATENATE(B84,"suomi"),Opintojaksot[#Data],31,FALSE))</f>
        <v/>
      </c>
      <c r="H84" s="41"/>
      <c r="I84" s="41" t="str">
        <f t="shared" si="5"/>
        <v/>
      </c>
      <c r="J84" s="41" t="str">
        <f t="shared" si="6"/>
        <v/>
      </c>
      <c r="K84" s="41"/>
      <c r="L84" s="41"/>
      <c r="M84" s="41"/>
      <c r="N84" s="41"/>
      <c r="O84" s="41"/>
      <c r="P84" s="41"/>
      <c r="Q84" s="41"/>
      <c r="R84" s="41"/>
      <c r="S84" s="41"/>
      <c r="T84" s="41"/>
      <c r="U84" s="41"/>
      <c r="V84" s="41"/>
      <c r="W84" s="41"/>
      <c r="X84" s="41"/>
      <c r="Y84" s="41"/>
      <c r="Z84" s="41"/>
      <c r="AA84" s="41"/>
      <c r="AB84" s="43" t="str">
        <f>CONCATENATE(IF(B84="","",VLOOKUP(CONCATENATE(B84,"suomi"),Opintojaksot[#Data],8,FALSE))," -- ",IF(B84="","",VLOOKUP(CONCATENATE(B84,"suomi"),Opintojaksot[#Data],9,FALSE)))</f>
        <v xml:space="preserve"> -- </v>
      </c>
      <c r="AC84" s="42"/>
      <c r="AD84" s="42"/>
      <c r="AE84" s="36"/>
    </row>
    <row r="85" spans="1:31" s="18" customFormat="1" x14ac:dyDescent="0.3">
      <c r="A85" s="45" t="str">
        <f t="shared" si="4"/>
        <v/>
      </c>
      <c r="B85" s="7"/>
      <c r="C85" s="5" t="str">
        <f>IF(B85="","",VLOOKUP(CONCATENATE(B85,"suomi"),Opintojaksot[#Data],7,FALSE))</f>
        <v/>
      </c>
      <c r="D85" s="29" t="str">
        <f>IF(B85="","",(TRIM(VLOOKUP(CONCATENATE(B85,"suomi"),Opintojaksot[#Data],12,FALSE))))</f>
        <v/>
      </c>
      <c r="E85" s="46" t="str">
        <f>IF(B85="","",VLOOKUP(CONCATENATE(B85,"suomi"),Opintojaksot[#Data],19,FALSE))</f>
        <v/>
      </c>
      <c r="F85" s="6"/>
      <c r="G85" s="60" t="str">
        <f>IF(B85="","",VLOOKUP(CONCATENATE(B85,"suomi"),Opintojaksot[#Data],31,FALSE))</f>
        <v/>
      </c>
      <c r="H85" s="41"/>
      <c r="I85" s="41" t="str">
        <f t="shared" si="5"/>
        <v/>
      </c>
      <c r="J85" s="41" t="str">
        <f t="shared" si="6"/>
        <v/>
      </c>
      <c r="K85" s="41"/>
      <c r="L85" s="41"/>
      <c r="M85" s="41"/>
      <c r="N85" s="41"/>
      <c r="O85" s="41"/>
      <c r="P85" s="41"/>
      <c r="Q85" s="41"/>
      <c r="R85" s="41"/>
      <c r="S85" s="41"/>
      <c r="T85" s="41"/>
      <c r="U85" s="41"/>
      <c r="V85" s="41"/>
      <c r="W85" s="41"/>
      <c r="X85" s="41"/>
      <c r="Y85" s="41"/>
      <c r="Z85" s="41"/>
      <c r="AA85" s="41"/>
      <c r="AB85" s="43" t="str">
        <f>CONCATENATE(IF(B85="","",VLOOKUP(CONCATENATE(B85,"suomi"),Opintojaksot[#Data],8,FALSE))," -- ",IF(B85="","",VLOOKUP(CONCATENATE(B85,"suomi"),Opintojaksot[#Data],9,FALSE)))</f>
        <v xml:space="preserve"> -- </v>
      </c>
      <c r="AC85" s="42"/>
      <c r="AD85" s="42"/>
      <c r="AE85" s="36"/>
    </row>
    <row r="86" spans="1:31" s="18" customFormat="1" x14ac:dyDescent="0.3">
      <c r="A86" s="45" t="str">
        <f t="shared" si="4"/>
        <v/>
      </c>
      <c r="B86" s="7"/>
      <c r="C86" s="5" t="str">
        <f>IF(B86="","",VLOOKUP(CONCATENATE(B86,"suomi"),Opintojaksot[#Data],7,FALSE))</f>
        <v/>
      </c>
      <c r="D86" s="29" t="str">
        <f>IF(B86="","",(TRIM(VLOOKUP(CONCATENATE(B86,"suomi"),Opintojaksot[#Data],12,FALSE))))</f>
        <v/>
      </c>
      <c r="E86" s="46" t="str">
        <f>IF(B86="","",VLOOKUP(CONCATENATE(B86,"suomi"),Opintojaksot[#Data],19,FALSE))</f>
        <v/>
      </c>
      <c r="F86" s="6"/>
      <c r="G86" s="60" t="str">
        <f>IF(B86="","",VLOOKUP(CONCATENATE(B86,"suomi"),Opintojaksot[#Data],31,FALSE))</f>
        <v/>
      </c>
      <c r="H86" s="41"/>
      <c r="I86" s="41" t="str">
        <f t="shared" si="5"/>
        <v/>
      </c>
      <c r="J86" s="41" t="str">
        <f t="shared" si="6"/>
        <v/>
      </c>
      <c r="K86" s="41"/>
      <c r="L86" s="41"/>
      <c r="M86" s="41"/>
      <c r="N86" s="41"/>
      <c r="O86" s="41"/>
      <c r="P86" s="41"/>
      <c r="Q86" s="41"/>
      <c r="R86" s="41"/>
      <c r="S86" s="41"/>
      <c r="T86" s="41"/>
      <c r="U86" s="41"/>
      <c r="V86" s="41"/>
      <c r="W86" s="41"/>
      <c r="X86" s="41"/>
      <c r="Y86" s="41"/>
      <c r="Z86" s="41"/>
      <c r="AA86" s="41"/>
      <c r="AB86" s="43" t="str">
        <f>CONCATENATE(IF(B86="","",VLOOKUP(CONCATENATE(B86,"suomi"),Opintojaksot[#Data],8,FALSE))," -- ",IF(B86="","",VLOOKUP(CONCATENATE(B86,"suomi"),Opintojaksot[#Data],9,FALSE)))</f>
        <v xml:space="preserve"> -- </v>
      </c>
      <c r="AC86" s="42"/>
      <c r="AD86" s="42"/>
      <c r="AE86" s="36"/>
    </row>
    <row r="87" spans="1:31" s="18" customFormat="1" x14ac:dyDescent="0.3">
      <c r="A87" s="45" t="str">
        <f t="shared" si="4"/>
        <v/>
      </c>
      <c r="B87" s="7"/>
      <c r="C87" s="5" t="str">
        <f>IF(B87="","",VLOOKUP(CONCATENATE(B87,"suomi"),Opintojaksot[#Data],7,FALSE))</f>
        <v/>
      </c>
      <c r="D87" s="29" t="str">
        <f>IF(B87="","",(TRIM(VLOOKUP(CONCATENATE(B87,"suomi"),Opintojaksot[#Data],12,FALSE))))</f>
        <v/>
      </c>
      <c r="E87" s="46" t="str">
        <f>IF(B87="","",VLOOKUP(CONCATENATE(B87,"suomi"),Opintojaksot[#Data],19,FALSE))</f>
        <v/>
      </c>
      <c r="F87" s="6"/>
      <c r="G87" s="60" t="str">
        <f>IF(B87="","",VLOOKUP(CONCATENATE(B87,"suomi"),Opintojaksot[#Data],31,FALSE))</f>
        <v/>
      </c>
      <c r="H87" s="41"/>
      <c r="I87" s="41" t="str">
        <f t="shared" si="5"/>
        <v/>
      </c>
      <c r="J87" s="41" t="str">
        <f t="shared" si="6"/>
        <v/>
      </c>
      <c r="K87" s="41"/>
      <c r="L87" s="41"/>
      <c r="M87" s="41"/>
      <c r="N87" s="41"/>
      <c r="O87" s="41"/>
      <c r="P87" s="41"/>
      <c r="Q87" s="41"/>
      <c r="R87" s="41"/>
      <c r="S87" s="41"/>
      <c r="T87" s="41"/>
      <c r="U87" s="41"/>
      <c r="V87" s="41"/>
      <c r="W87" s="41"/>
      <c r="X87" s="41"/>
      <c r="Y87" s="41"/>
      <c r="Z87" s="41"/>
      <c r="AA87" s="41"/>
      <c r="AB87" s="43" t="str">
        <f>CONCATENATE(IF(B87="","",VLOOKUP(CONCATENATE(B87,"suomi"),Opintojaksot[#Data],8,FALSE))," -- ",IF(B87="","",VLOOKUP(CONCATENATE(B87,"suomi"),Opintojaksot[#Data],9,FALSE)))</f>
        <v xml:space="preserve"> -- </v>
      </c>
      <c r="AC87" s="42"/>
      <c r="AD87" s="42"/>
      <c r="AE87" s="36"/>
    </row>
    <row r="88" spans="1:31" s="18" customFormat="1" x14ac:dyDescent="0.3">
      <c r="A88" s="45" t="str">
        <f t="shared" si="4"/>
        <v/>
      </c>
      <c r="B88" s="7"/>
      <c r="C88" s="5" t="str">
        <f>IF(B88="","",VLOOKUP(CONCATENATE(B88,"suomi"),Opintojaksot[#Data],7,FALSE))</f>
        <v/>
      </c>
      <c r="D88" s="29" t="str">
        <f>IF(B88="","",(TRIM(VLOOKUP(CONCATENATE(B88,"suomi"),Opintojaksot[#Data],12,FALSE))))</f>
        <v/>
      </c>
      <c r="E88" s="46" t="str">
        <f>IF(B88="","",VLOOKUP(CONCATENATE(B88,"suomi"),Opintojaksot[#Data],19,FALSE))</f>
        <v/>
      </c>
      <c r="F88" s="6"/>
      <c r="G88" s="60" t="str">
        <f>IF(B88="","",VLOOKUP(CONCATENATE(B88,"suomi"),Opintojaksot[#Data],31,FALSE))</f>
        <v/>
      </c>
      <c r="H88" s="41"/>
      <c r="I88" s="41" t="str">
        <f t="shared" si="5"/>
        <v/>
      </c>
      <c r="J88" s="41" t="str">
        <f t="shared" si="6"/>
        <v/>
      </c>
      <c r="K88" s="41"/>
      <c r="L88" s="41"/>
      <c r="M88" s="41"/>
      <c r="N88" s="41"/>
      <c r="O88" s="41"/>
      <c r="P88" s="41"/>
      <c r="Q88" s="41"/>
      <c r="R88" s="41"/>
      <c r="S88" s="41"/>
      <c r="T88" s="41"/>
      <c r="U88" s="41"/>
      <c r="V88" s="41"/>
      <c r="W88" s="41"/>
      <c r="X88" s="41"/>
      <c r="Y88" s="41"/>
      <c r="Z88" s="41"/>
      <c r="AA88" s="41"/>
      <c r="AB88" s="43" t="str">
        <f>CONCATENATE(IF(B88="","",VLOOKUP(CONCATENATE(B88,"suomi"),Opintojaksot[#Data],8,FALSE))," -- ",IF(B88="","",VLOOKUP(CONCATENATE(B88,"suomi"),Opintojaksot[#Data],9,FALSE)))</f>
        <v xml:space="preserve"> -- </v>
      </c>
      <c r="AC88" s="42"/>
      <c r="AD88" s="42"/>
      <c r="AE88" s="36"/>
    </row>
    <row r="89" spans="1:31" s="18" customFormat="1" x14ac:dyDescent="0.3">
      <c r="A89" s="45" t="str">
        <f t="shared" si="4"/>
        <v/>
      </c>
      <c r="B89" s="7"/>
      <c r="C89" s="5" t="str">
        <f>IF(B89="","",VLOOKUP(CONCATENATE(B89,"suomi"),Opintojaksot[#Data],7,FALSE))</f>
        <v/>
      </c>
      <c r="D89" s="29" t="str">
        <f>IF(B89="","",(TRIM(VLOOKUP(CONCATENATE(B89,"suomi"),Opintojaksot[#Data],12,FALSE))))</f>
        <v/>
      </c>
      <c r="E89" s="46" t="str">
        <f>IF(B89="","",VLOOKUP(CONCATENATE(B89,"suomi"),Opintojaksot[#Data],19,FALSE))</f>
        <v/>
      </c>
      <c r="F89" s="6"/>
      <c r="G89" s="60" t="str">
        <f>IF(B89="","",VLOOKUP(CONCATENATE(B89,"suomi"),Opintojaksot[#Data],31,FALSE))</f>
        <v/>
      </c>
      <c r="H89" s="41"/>
      <c r="I89" s="41" t="str">
        <f t="shared" si="5"/>
        <v/>
      </c>
      <c r="J89" s="41" t="str">
        <f t="shared" si="6"/>
        <v/>
      </c>
      <c r="K89" s="41"/>
      <c r="L89" s="41"/>
      <c r="M89" s="41"/>
      <c r="N89" s="41"/>
      <c r="O89" s="41"/>
      <c r="P89" s="41"/>
      <c r="Q89" s="41"/>
      <c r="R89" s="41"/>
      <c r="S89" s="41"/>
      <c r="T89" s="41"/>
      <c r="U89" s="41"/>
      <c r="V89" s="41"/>
      <c r="W89" s="41"/>
      <c r="X89" s="41"/>
      <c r="Y89" s="41"/>
      <c r="Z89" s="41"/>
      <c r="AA89" s="41"/>
      <c r="AB89" s="43" t="str">
        <f>CONCATENATE(IF(B89="","",VLOOKUP(CONCATENATE(B89,"suomi"),Opintojaksot[#Data],8,FALSE))," -- ",IF(B89="","",VLOOKUP(CONCATENATE(B89,"suomi"),Opintojaksot[#Data],9,FALSE)))</f>
        <v xml:space="preserve"> -- </v>
      </c>
      <c r="AC89" s="42"/>
      <c r="AD89" s="42"/>
      <c r="AE89" s="36"/>
    </row>
    <row r="90" spans="1:31" s="18" customFormat="1" x14ac:dyDescent="0.3">
      <c r="A90" s="45" t="str">
        <f t="shared" si="4"/>
        <v/>
      </c>
      <c r="B90" s="7"/>
      <c r="C90" s="5" t="str">
        <f>IF(B90="","",VLOOKUP(CONCATENATE(B90,"suomi"),Opintojaksot[#Data],7,FALSE))</f>
        <v/>
      </c>
      <c r="D90" s="29" t="str">
        <f>IF(B90="","",(TRIM(VLOOKUP(CONCATENATE(B90,"suomi"),Opintojaksot[#Data],12,FALSE))))</f>
        <v/>
      </c>
      <c r="E90" s="46" t="str">
        <f>IF(B90="","",VLOOKUP(CONCATENATE(B90,"suomi"),Opintojaksot[#Data],19,FALSE))</f>
        <v/>
      </c>
      <c r="F90" s="6"/>
      <c r="G90" s="60" t="str">
        <f>IF(B90="","",VLOOKUP(CONCATENATE(B90,"suomi"),Opintojaksot[#Data],31,FALSE))</f>
        <v/>
      </c>
      <c r="H90" s="41"/>
      <c r="I90" s="41" t="str">
        <f t="shared" si="5"/>
        <v/>
      </c>
      <c r="J90" s="41" t="str">
        <f t="shared" si="6"/>
        <v/>
      </c>
      <c r="K90" s="41"/>
      <c r="L90" s="41"/>
      <c r="M90" s="41"/>
      <c r="N90" s="41"/>
      <c r="O90" s="41"/>
      <c r="P90" s="41"/>
      <c r="Q90" s="41"/>
      <c r="R90" s="41"/>
      <c r="S90" s="41"/>
      <c r="T90" s="41"/>
      <c r="U90" s="41"/>
      <c r="V90" s="41"/>
      <c r="W90" s="41"/>
      <c r="X90" s="41"/>
      <c r="Y90" s="41"/>
      <c r="Z90" s="41"/>
      <c r="AA90" s="41"/>
      <c r="AB90" s="43" t="str">
        <f>CONCATENATE(IF(B90="","",VLOOKUP(CONCATENATE(B90,"suomi"),Opintojaksot[#Data],8,FALSE))," -- ",IF(B90="","",VLOOKUP(CONCATENATE(B90,"suomi"),Opintojaksot[#Data],9,FALSE)))</f>
        <v xml:space="preserve"> -- </v>
      </c>
      <c r="AC90" s="42"/>
      <c r="AD90" s="42"/>
      <c r="AE90" s="36"/>
    </row>
    <row r="91" spans="1:31" s="18" customFormat="1" x14ac:dyDescent="0.3">
      <c r="A91" s="45" t="str">
        <f t="shared" si="4"/>
        <v/>
      </c>
      <c r="B91" s="7"/>
      <c r="C91" s="5" t="str">
        <f>IF(B91="","",VLOOKUP(CONCATENATE(B91,"suomi"),Opintojaksot[#Data],7,FALSE))</f>
        <v/>
      </c>
      <c r="D91" s="29" t="str">
        <f>IF(B91="","",(TRIM(VLOOKUP(CONCATENATE(B91,"suomi"),Opintojaksot[#Data],12,FALSE))))</f>
        <v/>
      </c>
      <c r="E91" s="46" t="str">
        <f>IF(B91="","",VLOOKUP(CONCATENATE(B91,"suomi"),Opintojaksot[#Data],19,FALSE))</f>
        <v/>
      </c>
      <c r="F91" s="6"/>
      <c r="G91" s="60" t="str">
        <f>IF(B91="","",VLOOKUP(CONCATENATE(B91,"suomi"),Opintojaksot[#Data],31,FALSE))</f>
        <v/>
      </c>
      <c r="H91" s="41"/>
      <c r="I91" s="41" t="str">
        <f t="shared" si="5"/>
        <v/>
      </c>
      <c r="J91" s="41" t="str">
        <f t="shared" si="6"/>
        <v/>
      </c>
      <c r="K91" s="41"/>
      <c r="L91" s="41"/>
      <c r="M91" s="41"/>
      <c r="N91" s="41"/>
      <c r="O91" s="41"/>
      <c r="P91" s="41"/>
      <c r="Q91" s="41"/>
      <c r="R91" s="41"/>
      <c r="S91" s="41"/>
      <c r="T91" s="41"/>
      <c r="U91" s="41"/>
      <c r="V91" s="41"/>
      <c r="W91" s="41"/>
      <c r="X91" s="41"/>
      <c r="Y91" s="41"/>
      <c r="Z91" s="41"/>
      <c r="AA91" s="41"/>
      <c r="AB91" s="43" t="str">
        <f>CONCATENATE(IF(B91="","",VLOOKUP(CONCATENATE(B91,"suomi"),Opintojaksot[#Data],8,FALSE))," -- ",IF(B91="","",VLOOKUP(CONCATENATE(B91,"suomi"),Opintojaksot[#Data],9,FALSE)))</f>
        <v xml:space="preserve"> -- </v>
      </c>
      <c r="AC91" s="42"/>
      <c r="AD91" s="42"/>
      <c r="AE91" s="36"/>
    </row>
    <row r="92" spans="1:31" s="18" customFormat="1" x14ac:dyDescent="0.3">
      <c r="A92" s="45" t="str">
        <f t="shared" si="4"/>
        <v/>
      </c>
      <c r="B92" s="7"/>
      <c r="C92" s="5" t="str">
        <f>IF(B92="","",VLOOKUP(CONCATENATE(B92,"suomi"),Opintojaksot[#Data],7,FALSE))</f>
        <v/>
      </c>
      <c r="D92" s="29" t="str">
        <f>IF(B92="","",(TRIM(VLOOKUP(CONCATENATE(B92,"suomi"),Opintojaksot[#Data],12,FALSE))))</f>
        <v/>
      </c>
      <c r="E92" s="46" t="str">
        <f>IF(B92="","",VLOOKUP(CONCATENATE(B92,"suomi"),Opintojaksot[#Data],19,FALSE))</f>
        <v/>
      </c>
      <c r="F92" s="6"/>
      <c r="G92" s="60" t="str">
        <f>IF(B92="","",VLOOKUP(CONCATENATE(B92,"suomi"),Opintojaksot[#Data],31,FALSE))</f>
        <v/>
      </c>
      <c r="H92" s="41"/>
      <c r="I92" s="41" t="str">
        <f t="shared" si="5"/>
        <v/>
      </c>
      <c r="J92" s="41" t="str">
        <f t="shared" si="6"/>
        <v/>
      </c>
      <c r="K92" s="41"/>
      <c r="L92" s="41"/>
      <c r="M92" s="41"/>
      <c r="N92" s="41"/>
      <c r="O92" s="41"/>
      <c r="P92" s="41"/>
      <c r="Q92" s="41"/>
      <c r="R92" s="41"/>
      <c r="S92" s="41"/>
      <c r="T92" s="41"/>
      <c r="U92" s="41"/>
      <c r="V92" s="41"/>
      <c r="W92" s="41"/>
      <c r="X92" s="41"/>
      <c r="Y92" s="41"/>
      <c r="Z92" s="41"/>
      <c r="AA92" s="41"/>
      <c r="AB92" s="43" t="str">
        <f>CONCATENATE(IF(B92="","",VLOOKUP(CONCATENATE(B92,"suomi"),Opintojaksot[#Data],8,FALSE))," -- ",IF(B92="","",VLOOKUP(CONCATENATE(B92,"suomi"),Opintojaksot[#Data],9,FALSE)))</f>
        <v xml:space="preserve"> -- </v>
      </c>
      <c r="AC92" s="42"/>
      <c r="AD92" s="42"/>
      <c r="AE92" s="36"/>
    </row>
    <row r="93" spans="1:31" s="18" customFormat="1" x14ac:dyDescent="0.3">
      <c r="A93" s="45" t="str">
        <f t="shared" si="4"/>
        <v/>
      </c>
      <c r="B93" s="7"/>
      <c r="C93" s="5" t="str">
        <f>IF(B93="","",VLOOKUP(CONCATENATE(B93,"suomi"),Opintojaksot[#Data],7,FALSE))</f>
        <v/>
      </c>
      <c r="D93" s="29" t="str">
        <f>IF(B93="","",(TRIM(VLOOKUP(CONCATENATE(B93,"suomi"),Opintojaksot[#Data],12,FALSE))))</f>
        <v/>
      </c>
      <c r="E93" s="46" t="str">
        <f>IF(B93="","",VLOOKUP(CONCATENATE(B93,"suomi"),Opintojaksot[#Data],19,FALSE))</f>
        <v/>
      </c>
      <c r="F93" s="6"/>
      <c r="G93" s="60" t="str">
        <f>IF(B93="","",VLOOKUP(CONCATENATE(B93,"suomi"),Opintojaksot[#Data],31,FALSE))</f>
        <v/>
      </c>
      <c r="H93" s="41"/>
      <c r="I93" s="41" t="str">
        <f t="shared" si="5"/>
        <v/>
      </c>
      <c r="J93" s="41" t="str">
        <f t="shared" si="6"/>
        <v/>
      </c>
      <c r="K93" s="41"/>
      <c r="L93" s="41"/>
      <c r="M93" s="41"/>
      <c r="N93" s="41"/>
      <c r="O93" s="41"/>
      <c r="P93" s="41"/>
      <c r="Q93" s="41"/>
      <c r="R93" s="41"/>
      <c r="S93" s="41"/>
      <c r="T93" s="41"/>
      <c r="U93" s="41"/>
      <c r="V93" s="41"/>
      <c r="W93" s="41"/>
      <c r="X93" s="41"/>
      <c r="Y93" s="41"/>
      <c r="Z93" s="41"/>
      <c r="AA93" s="41"/>
      <c r="AB93" s="43" t="str">
        <f>CONCATENATE(IF(B93="","",VLOOKUP(CONCATENATE(B93,"suomi"),Opintojaksot[#Data],8,FALSE))," -- ",IF(B93="","",VLOOKUP(CONCATENATE(B93,"suomi"),Opintojaksot[#Data],9,FALSE)))</f>
        <v xml:space="preserve"> -- </v>
      </c>
      <c r="AC93" s="42"/>
      <c r="AD93" s="42"/>
      <c r="AE93" s="36"/>
    </row>
    <row r="94" spans="1:31" s="18" customFormat="1" x14ac:dyDescent="0.3">
      <c r="A94" s="45" t="str">
        <f t="shared" si="4"/>
        <v/>
      </c>
      <c r="B94" s="7"/>
      <c r="C94" s="5" t="str">
        <f>IF(B94="","",VLOOKUP(CONCATENATE(B94,"suomi"),Opintojaksot[#Data],7,FALSE))</f>
        <v/>
      </c>
      <c r="D94" s="29" t="str">
        <f>IF(B94="","",(TRIM(VLOOKUP(CONCATENATE(B94,"suomi"),Opintojaksot[#Data],12,FALSE))))</f>
        <v/>
      </c>
      <c r="E94" s="46" t="str">
        <f>IF(B94="","",VLOOKUP(CONCATENATE(B94,"suomi"),Opintojaksot[#Data],19,FALSE))</f>
        <v/>
      </c>
      <c r="F94" s="6"/>
      <c r="G94" s="60" t="str">
        <f>IF(B94="","",VLOOKUP(CONCATENATE(B94,"suomi"),Opintojaksot[#Data],31,FALSE))</f>
        <v/>
      </c>
      <c r="H94" s="41"/>
      <c r="I94" s="41" t="str">
        <f t="shared" si="5"/>
        <v/>
      </c>
      <c r="J94" s="41" t="str">
        <f t="shared" si="6"/>
        <v/>
      </c>
      <c r="K94" s="41"/>
      <c r="L94" s="41"/>
      <c r="M94" s="41"/>
      <c r="N94" s="41"/>
      <c r="O94" s="41"/>
      <c r="P94" s="41"/>
      <c r="Q94" s="41"/>
      <c r="R94" s="41"/>
      <c r="S94" s="41"/>
      <c r="T94" s="41"/>
      <c r="U94" s="41"/>
      <c r="V94" s="41"/>
      <c r="W94" s="41"/>
      <c r="X94" s="41"/>
      <c r="Y94" s="41"/>
      <c r="Z94" s="41"/>
      <c r="AA94" s="41"/>
      <c r="AB94" s="43" t="str">
        <f>CONCATENATE(IF(B94="","",VLOOKUP(CONCATENATE(B94,"suomi"),Opintojaksot[#Data],8,FALSE))," -- ",IF(B94="","",VLOOKUP(CONCATENATE(B94,"suomi"),Opintojaksot[#Data],9,FALSE)))</f>
        <v xml:space="preserve"> -- </v>
      </c>
      <c r="AC94" s="42"/>
      <c r="AD94" s="42"/>
      <c r="AE94" s="36"/>
    </row>
    <row r="95" spans="1:31" s="18" customFormat="1" x14ac:dyDescent="0.3">
      <c r="A95" s="45" t="str">
        <f t="shared" si="4"/>
        <v/>
      </c>
      <c r="B95" s="7"/>
      <c r="C95" s="5" t="str">
        <f>IF(B95="","",VLOOKUP(CONCATENATE(B95,"suomi"),Opintojaksot[#Data],7,FALSE))</f>
        <v/>
      </c>
      <c r="D95" s="29" t="str">
        <f>IF(B95="","",(TRIM(VLOOKUP(CONCATENATE(B95,"suomi"),Opintojaksot[#Data],12,FALSE))))</f>
        <v/>
      </c>
      <c r="E95" s="46" t="str">
        <f>IF(B95="","",VLOOKUP(CONCATENATE(B95,"suomi"),Opintojaksot[#Data],19,FALSE))</f>
        <v/>
      </c>
      <c r="F95" s="6"/>
      <c r="G95" s="60" t="str">
        <f>IF(B95="","",VLOOKUP(CONCATENATE(B95,"suomi"),Opintojaksot[#Data],31,FALSE))</f>
        <v/>
      </c>
      <c r="H95" s="41"/>
      <c r="I95" s="41" t="str">
        <f t="shared" si="5"/>
        <v/>
      </c>
      <c r="J95" s="41" t="str">
        <f t="shared" si="6"/>
        <v/>
      </c>
      <c r="K95" s="41"/>
      <c r="L95" s="41"/>
      <c r="M95" s="41"/>
      <c r="N95" s="41"/>
      <c r="O95" s="41"/>
      <c r="P95" s="41"/>
      <c r="Q95" s="41"/>
      <c r="R95" s="41"/>
      <c r="S95" s="41"/>
      <c r="T95" s="41"/>
      <c r="U95" s="41"/>
      <c r="V95" s="41"/>
      <c r="W95" s="41"/>
      <c r="X95" s="41"/>
      <c r="Y95" s="41"/>
      <c r="Z95" s="41"/>
      <c r="AA95" s="41"/>
      <c r="AB95" s="43" t="str">
        <f>CONCATENATE(IF(B95="","",VLOOKUP(CONCATENATE(B95,"suomi"),Opintojaksot[#Data],8,FALSE))," -- ",IF(B95="","",VLOOKUP(CONCATENATE(B95,"suomi"),Opintojaksot[#Data],9,FALSE)))</f>
        <v xml:space="preserve"> -- </v>
      </c>
      <c r="AC95" s="42"/>
      <c r="AD95" s="42"/>
      <c r="AE95" s="36"/>
    </row>
    <row r="96" spans="1:31" s="18" customFormat="1" x14ac:dyDescent="0.3">
      <c r="A96" s="45" t="str">
        <f t="shared" si="4"/>
        <v/>
      </c>
      <c r="B96" s="7"/>
      <c r="C96" s="5" t="str">
        <f>IF(B96="","",VLOOKUP(CONCATENATE(B96,"suomi"),Opintojaksot[#Data],7,FALSE))</f>
        <v/>
      </c>
      <c r="D96" s="29" t="str">
        <f>IF(B96="","",(TRIM(VLOOKUP(CONCATENATE(B96,"suomi"),Opintojaksot[#Data],12,FALSE))))</f>
        <v/>
      </c>
      <c r="E96" s="46" t="str">
        <f>IF(B96="","",VLOOKUP(CONCATENATE(B96,"suomi"),Opintojaksot[#Data],19,FALSE))</f>
        <v/>
      </c>
      <c r="F96" s="6"/>
      <c r="G96" s="60" t="str">
        <f>IF(B96="","",VLOOKUP(CONCATENATE(B96,"suomi"),Opintojaksot[#Data],31,FALSE))</f>
        <v/>
      </c>
      <c r="H96" s="41"/>
      <c r="I96" s="41" t="str">
        <f t="shared" si="5"/>
        <v/>
      </c>
      <c r="J96" s="41" t="str">
        <f t="shared" si="6"/>
        <v/>
      </c>
      <c r="K96" s="41"/>
      <c r="L96" s="41"/>
      <c r="M96" s="41"/>
      <c r="N96" s="41"/>
      <c r="O96" s="41"/>
      <c r="P96" s="41"/>
      <c r="Q96" s="41"/>
      <c r="R96" s="41"/>
      <c r="S96" s="41"/>
      <c r="T96" s="41"/>
      <c r="U96" s="41"/>
      <c r="V96" s="41"/>
      <c r="W96" s="41"/>
      <c r="X96" s="41"/>
      <c r="Y96" s="41"/>
      <c r="Z96" s="41"/>
      <c r="AA96" s="41"/>
      <c r="AB96" s="43" t="str">
        <f>CONCATENATE(IF(B96="","",VLOOKUP(CONCATENATE(B96,"suomi"),Opintojaksot[#Data],8,FALSE))," -- ",IF(B96="","",VLOOKUP(CONCATENATE(B96,"suomi"),Opintojaksot[#Data],9,FALSE)))</f>
        <v xml:space="preserve"> -- </v>
      </c>
      <c r="AC96" s="42"/>
      <c r="AD96" s="42"/>
      <c r="AE96" s="36"/>
    </row>
    <row r="97" spans="1:31" s="18" customFormat="1" x14ac:dyDescent="0.3">
      <c r="A97" s="45" t="str">
        <f t="shared" si="4"/>
        <v/>
      </c>
      <c r="B97" s="7"/>
      <c r="C97" s="5" t="str">
        <f>IF(B97="","",VLOOKUP(CONCATENATE(B97,"suomi"),Opintojaksot[#Data],7,FALSE))</f>
        <v/>
      </c>
      <c r="D97" s="29" t="str">
        <f>IF(B97="","",(TRIM(VLOOKUP(CONCATENATE(B97,"suomi"),Opintojaksot[#Data],12,FALSE))))</f>
        <v/>
      </c>
      <c r="E97" s="46" t="str">
        <f>IF(B97="","",VLOOKUP(CONCATENATE(B97,"suomi"),Opintojaksot[#Data],19,FALSE))</f>
        <v/>
      </c>
      <c r="F97" s="6"/>
      <c r="G97" s="60" t="str">
        <f>IF(B97="","",VLOOKUP(CONCATENATE(B97,"suomi"),Opintojaksot[#Data],31,FALSE))</f>
        <v/>
      </c>
      <c r="H97" s="41"/>
      <c r="I97" s="41" t="str">
        <f t="shared" si="5"/>
        <v/>
      </c>
      <c r="J97" s="41" t="str">
        <f t="shared" si="6"/>
        <v/>
      </c>
      <c r="K97" s="41"/>
      <c r="L97" s="41"/>
      <c r="M97" s="41"/>
      <c r="N97" s="41"/>
      <c r="O97" s="41"/>
      <c r="P97" s="41"/>
      <c r="Q97" s="41"/>
      <c r="R97" s="41"/>
      <c r="S97" s="41"/>
      <c r="T97" s="41"/>
      <c r="U97" s="41"/>
      <c r="V97" s="41"/>
      <c r="W97" s="41"/>
      <c r="X97" s="41"/>
      <c r="Y97" s="41"/>
      <c r="Z97" s="41"/>
      <c r="AA97" s="41"/>
      <c r="AB97" s="43" t="str">
        <f>CONCATENATE(IF(B97="","",VLOOKUP(CONCATENATE(B97,"suomi"),Opintojaksot[#Data],8,FALSE))," -- ",IF(B97="","",VLOOKUP(CONCATENATE(B97,"suomi"),Opintojaksot[#Data],9,FALSE)))</f>
        <v xml:space="preserve"> -- </v>
      </c>
      <c r="AC97" s="42"/>
      <c r="AD97" s="42"/>
      <c r="AE97" s="36"/>
    </row>
    <row r="98" spans="1:31" s="18" customFormat="1" x14ac:dyDescent="0.3">
      <c r="A98" s="45" t="str">
        <f t="shared" si="4"/>
        <v/>
      </c>
      <c r="B98" s="7"/>
      <c r="C98" s="5" t="str">
        <f>IF(B98="","",VLOOKUP(CONCATENATE(B98,"suomi"),Opintojaksot[#Data],7,FALSE))</f>
        <v/>
      </c>
      <c r="D98" s="29" t="str">
        <f>IF(B98="","",(TRIM(VLOOKUP(CONCATENATE(B98,"suomi"),Opintojaksot[#Data],12,FALSE))))</f>
        <v/>
      </c>
      <c r="E98" s="46" t="str">
        <f>IF(B98="","",VLOOKUP(CONCATENATE(B98,"suomi"),Opintojaksot[#Data],19,FALSE))</f>
        <v/>
      </c>
      <c r="F98" s="6"/>
      <c r="G98" s="60" t="str">
        <f>IF(B98="","",VLOOKUP(CONCATENATE(B98,"suomi"),Opintojaksot[#Data],31,FALSE))</f>
        <v/>
      </c>
      <c r="H98" s="41"/>
      <c r="I98" s="41" t="str">
        <f t="shared" si="5"/>
        <v/>
      </c>
      <c r="J98" s="41" t="str">
        <f t="shared" si="6"/>
        <v/>
      </c>
      <c r="K98" s="41"/>
      <c r="L98" s="41"/>
      <c r="M98" s="41"/>
      <c r="N98" s="41"/>
      <c r="O98" s="41"/>
      <c r="P98" s="41"/>
      <c r="Q98" s="41"/>
      <c r="R98" s="41"/>
      <c r="S98" s="41"/>
      <c r="T98" s="41"/>
      <c r="U98" s="41"/>
      <c r="V98" s="41"/>
      <c r="W98" s="41"/>
      <c r="X98" s="41"/>
      <c r="Y98" s="41"/>
      <c r="Z98" s="41"/>
      <c r="AA98" s="41"/>
      <c r="AB98" s="43" t="str">
        <f>CONCATENATE(IF(B98="","",VLOOKUP(CONCATENATE(B98,"suomi"),Opintojaksot[#Data],8,FALSE))," -- ",IF(B98="","",VLOOKUP(CONCATENATE(B98,"suomi"),Opintojaksot[#Data],9,FALSE)))</f>
        <v xml:space="preserve"> -- </v>
      </c>
      <c r="AC98" s="42"/>
      <c r="AD98" s="42"/>
      <c r="AE98" s="36"/>
    </row>
    <row r="99" spans="1:31" s="18" customFormat="1" x14ac:dyDescent="0.3">
      <c r="A99" s="45" t="str">
        <f t="shared" si="4"/>
        <v/>
      </c>
      <c r="B99" s="7"/>
      <c r="C99" s="5" t="str">
        <f>IF(B99="","",VLOOKUP(CONCATENATE(B99,"suomi"),Opintojaksot[#Data],7,FALSE))</f>
        <v/>
      </c>
      <c r="D99" s="29" t="str">
        <f>IF(B99="","",(TRIM(VLOOKUP(CONCATENATE(B99,"suomi"),Opintojaksot[#Data],12,FALSE))))</f>
        <v/>
      </c>
      <c r="E99" s="46" t="str">
        <f>IF(B99="","",VLOOKUP(CONCATENATE(B99,"suomi"),Opintojaksot[#Data],19,FALSE))</f>
        <v/>
      </c>
      <c r="F99" s="6"/>
      <c r="G99" s="60" t="str">
        <f>IF(B99="","",VLOOKUP(CONCATENATE(B99,"suomi"),Opintojaksot[#Data],31,FALSE))</f>
        <v/>
      </c>
      <c r="H99" s="41"/>
      <c r="I99" s="41" t="str">
        <f t="shared" si="5"/>
        <v/>
      </c>
      <c r="J99" s="41" t="str">
        <f t="shared" si="6"/>
        <v/>
      </c>
      <c r="K99" s="41"/>
      <c r="L99" s="41"/>
      <c r="M99" s="41"/>
      <c r="N99" s="41"/>
      <c r="O99" s="41"/>
      <c r="P99" s="41"/>
      <c r="Q99" s="41"/>
      <c r="R99" s="41"/>
      <c r="S99" s="41"/>
      <c r="T99" s="41"/>
      <c r="U99" s="41"/>
      <c r="V99" s="41"/>
      <c r="W99" s="41"/>
      <c r="X99" s="41"/>
      <c r="Y99" s="41"/>
      <c r="Z99" s="41"/>
      <c r="AA99" s="41"/>
      <c r="AB99" s="43" t="str">
        <f>CONCATENATE(IF(B99="","",VLOOKUP(CONCATENATE(B99,"suomi"),Opintojaksot[#Data],8,FALSE))," -- ",IF(B99="","",VLOOKUP(CONCATENATE(B99,"suomi"),Opintojaksot[#Data],9,FALSE)))</f>
        <v xml:space="preserve"> -- </v>
      </c>
      <c r="AC99" s="42"/>
      <c r="AD99" s="42"/>
      <c r="AE99" s="36"/>
    </row>
    <row r="100" spans="1:31" s="18" customFormat="1" x14ac:dyDescent="0.3">
      <c r="A100" s="45" t="str">
        <f t="shared" si="4"/>
        <v/>
      </c>
      <c r="B100" s="7"/>
      <c r="C100" s="5" t="str">
        <f>IF(B100="","",VLOOKUP(CONCATENATE(B100,"suomi"),Opintojaksot[#Data],7,FALSE))</f>
        <v/>
      </c>
      <c r="D100" s="29" t="str">
        <f>IF(B100="","",(TRIM(VLOOKUP(CONCATENATE(B100,"suomi"),Opintojaksot[#Data],12,FALSE))))</f>
        <v/>
      </c>
      <c r="E100" s="46" t="str">
        <f>IF(B100="","",VLOOKUP(CONCATENATE(B100,"suomi"),Opintojaksot[#Data],19,FALSE))</f>
        <v/>
      </c>
      <c r="F100" s="6"/>
      <c r="G100" s="60" t="str">
        <f>IF(B100="","",VLOOKUP(CONCATENATE(B100,"suomi"),Opintojaksot[#Data],31,FALSE))</f>
        <v/>
      </c>
      <c r="H100" s="41"/>
      <c r="I100" s="41" t="str">
        <f t="shared" si="5"/>
        <v/>
      </c>
      <c r="J100" s="41" t="str">
        <f t="shared" si="6"/>
        <v/>
      </c>
      <c r="K100" s="41"/>
      <c r="L100" s="41"/>
      <c r="M100" s="41"/>
      <c r="N100" s="41"/>
      <c r="O100" s="41"/>
      <c r="P100" s="41"/>
      <c r="Q100" s="41"/>
      <c r="R100" s="41"/>
      <c r="S100" s="41"/>
      <c r="T100" s="41"/>
      <c r="U100" s="41"/>
      <c r="V100" s="41"/>
      <c r="W100" s="41"/>
      <c r="X100" s="41"/>
      <c r="Y100" s="41"/>
      <c r="Z100" s="41"/>
      <c r="AA100" s="41"/>
      <c r="AB100" s="43" t="str">
        <f>CONCATENATE(IF(B100="","",VLOOKUP(CONCATENATE(B100,"suomi"),Opintojaksot[#Data],8,FALSE))," -- ",IF(B100="","",VLOOKUP(CONCATENATE(B100,"suomi"),Opintojaksot[#Data],9,FALSE)))</f>
        <v xml:space="preserve"> -- </v>
      </c>
      <c r="AC100" s="42"/>
      <c r="AD100" s="42"/>
      <c r="AE100" s="36"/>
    </row>
    <row r="101" spans="1:31" s="18" customFormat="1" x14ac:dyDescent="0.3">
      <c r="A101" s="45" t="str">
        <f t="shared" si="4"/>
        <v/>
      </c>
      <c r="B101" s="7"/>
      <c r="C101" s="5" t="str">
        <f>IF(B101="","",VLOOKUP(CONCATENATE(B101,"suomi"),Opintojaksot[#Data],7,FALSE))</f>
        <v/>
      </c>
      <c r="D101" s="29" t="str">
        <f>IF(B101="","",(TRIM(VLOOKUP(CONCATENATE(B101,"suomi"),Opintojaksot[#Data],12,FALSE))))</f>
        <v/>
      </c>
      <c r="E101" s="46" t="str">
        <f>IF(B101="","",VLOOKUP(CONCATENATE(B101,"suomi"),Opintojaksot[#Data],19,FALSE))</f>
        <v/>
      </c>
      <c r="F101" s="6"/>
      <c r="G101" s="60" t="str">
        <f>IF(B101="","",VLOOKUP(CONCATENATE(B101,"suomi"),Opintojaksot[#Data],31,FALSE))</f>
        <v/>
      </c>
      <c r="H101" s="41"/>
      <c r="I101" s="41" t="str">
        <f t="shared" si="5"/>
        <v/>
      </c>
      <c r="J101" s="41" t="str">
        <f t="shared" si="6"/>
        <v/>
      </c>
      <c r="K101" s="41"/>
      <c r="L101" s="41"/>
      <c r="M101" s="41"/>
      <c r="N101" s="41"/>
      <c r="O101" s="41"/>
      <c r="P101" s="41"/>
      <c r="Q101" s="41"/>
      <c r="R101" s="41"/>
      <c r="S101" s="41"/>
      <c r="T101" s="41"/>
      <c r="U101" s="41"/>
      <c r="V101" s="41"/>
      <c r="W101" s="41"/>
      <c r="X101" s="41"/>
      <c r="Y101" s="41"/>
      <c r="Z101" s="41"/>
      <c r="AA101" s="41"/>
      <c r="AB101" s="43" t="str">
        <f>CONCATENATE(IF(B101="","",VLOOKUP(CONCATENATE(B101,"suomi"),Opintojaksot[#Data],8,FALSE))," -- ",IF(B101="","",VLOOKUP(CONCATENATE(B101,"suomi"),Opintojaksot[#Data],9,FALSE)))</f>
        <v xml:space="preserve"> -- </v>
      </c>
      <c r="AC101" s="42"/>
      <c r="AD101" s="42"/>
      <c r="AE101" s="36"/>
    </row>
    <row r="102" spans="1:31" s="18" customFormat="1" x14ac:dyDescent="0.3">
      <c r="A102" s="45" t="str">
        <f t="shared" si="4"/>
        <v/>
      </c>
      <c r="B102" s="7"/>
      <c r="C102" s="5" t="str">
        <f>IF(B102="","",VLOOKUP(CONCATENATE(B102,"suomi"),Opintojaksot[#Data],7,FALSE))</f>
        <v/>
      </c>
      <c r="D102" s="29" t="str">
        <f>IF(B102="","",(TRIM(VLOOKUP(CONCATENATE(B102,"suomi"),Opintojaksot[#Data],12,FALSE))))</f>
        <v/>
      </c>
      <c r="E102" s="46" t="str">
        <f>IF(B102="","",VLOOKUP(CONCATENATE(B102,"suomi"),Opintojaksot[#Data],19,FALSE))</f>
        <v/>
      </c>
      <c r="F102" s="6"/>
      <c r="G102" s="60" t="str">
        <f>IF(B102="","",VLOOKUP(CONCATENATE(B102,"suomi"),Opintojaksot[#Data],31,FALSE))</f>
        <v/>
      </c>
      <c r="H102" s="41"/>
      <c r="I102" s="41" t="str">
        <f t="shared" si="5"/>
        <v/>
      </c>
      <c r="J102" s="41" t="str">
        <f t="shared" si="6"/>
        <v/>
      </c>
      <c r="K102" s="41"/>
      <c r="L102" s="41"/>
      <c r="M102" s="41"/>
      <c r="N102" s="41"/>
      <c r="O102" s="41"/>
      <c r="P102" s="41"/>
      <c r="Q102" s="41"/>
      <c r="R102" s="41"/>
      <c r="S102" s="41"/>
      <c r="T102" s="41"/>
      <c r="U102" s="41"/>
      <c r="V102" s="41"/>
      <c r="W102" s="41"/>
      <c r="X102" s="41"/>
      <c r="Y102" s="41"/>
      <c r="Z102" s="41"/>
      <c r="AA102" s="41"/>
      <c r="AB102" s="43" t="str">
        <f>CONCATENATE(IF(B102="","",VLOOKUP(CONCATENATE(B102,"suomi"),Opintojaksot[#Data],8,FALSE))," -- ",IF(B102="","",VLOOKUP(CONCATENATE(B102,"suomi"),Opintojaksot[#Data],9,FALSE)))</f>
        <v xml:space="preserve"> -- </v>
      </c>
      <c r="AC102" s="42"/>
      <c r="AD102" s="42"/>
      <c r="AE102" s="36"/>
    </row>
    <row r="103" spans="1:31" s="18" customFormat="1" x14ac:dyDescent="0.3">
      <c r="A103" s="45" t="str">
        <f t="shared" si="4"/>
        <v/>
      </c>
      <c r="B103" s="7"/>
      <c r="C103" s="5" t="str">
        <f>IF(B103="","",VLOOKUP(CONCATENATE(B103,"suomi"),Opintojaksot[#Data],7,FALSE))</f>
        <v/>
      </c>
      <c r="D103" s="29" t="str">
        <f>IF(B103="","",(TRIM(VLOOKUP(CONCATENATE(B103,"suomi"),Opintojaksot[#Data],12,FALSE))))</f>
        <v/>
      </c>
      <c r="E103" s="46" t="str">
        <f>IF(B103="","",VLOOKUP(CONCATENATE(B103,"suomi"),Opintojaksot[#Data],19,FALSE))</f>
        <v/>
      </c>
      <c r="F103" s="6"/>
      <c r="G103" s="60" t="str">
        <f>IF(B103="","",VLOOKUP(CONCATENATE(B103,"suomi"),Opintojaksot[#Data],31,FALSE))</f>
        <v/>
      </c>
      <c r="H103" s="41"/>
      <c r="I103" s="41" t="str">
        <f t="shared" si="5"/>
        <v/>
      </c>
      <c r="J103" s="41" t="str">
        <f t="shared" si="6"/>
        <v/>
      </c>
      <c r="K103" s="41"/>
      <c r="L103" s="41"/>
      <c r="M103" s="41"/>
      <c r="N103" s="41"/>
      <c r="O103" s="41"/>
      <c r="P103" s="41"/>
      <c r="Q103" s="41"/>
      <c r="R103" s="41"/>
      <c r="S103" s="41"/>
      <c r="T103" s="41"/>
      <c r="U103" s="41"/>
      <c r="V103" s="41"/>
      <c r="W103" s="41"/>
      <c r="X103" s="41"/>
      <c r="Y103" s="41"/>
      <c r="Z103" s="41"/>
      <c r="AA103" s="41"/>
      <c r="AB103" s="43" t="str">
        <f>CONCATENATE(IF(B103="","",VLOOKUP(CONCATENATE(B103,"suomi"),Opintojaksot[#Data],8,FALSE))," -- ",IF(B103="","",VLOOKUP(CONCATENATE(B103,"suomi"),Opintojaksot[#Data],9,FALSE)))</f>
        <v xml:space="preserve"> -- </v>
      </c>
      <c r="AC103" s="42"/>
      <c r="AD103" s="42"/>
      <c r="AE103" s="36"/>
    </row>
    <row r="104" spans="1:31" s="19" customFormat="1" x14ac:dyDescent="0.3">
      <c r="A104" s="45" t="str">
        <f t="shared" si="4"/>
        <v/>
      </c>
      <c r="B104" s="7"/>
      <c r="C104" s="5" t="str">
        <f>IF(B104="","",VLOOKUP(CONCATENATE(B104,"suomi"),Opintojaksot[#Data],7,FALSE))</f>
        <v/>
      </c>
      <c r="D104" s="29" t="str">
        <f>IF(B104="","",(TRIM(VLOOKUP(CONCATENATE(B104,"suomi"),Opintojaksot[#Data],12,FALSE))))</f>
        <v/>
      </c>
      <c r="E104" s="46" t="str">
        <f>IF(B104="","",VLOOKUP(CONCATENATE(B104,"suomi"),Opintojaksot[#Data],19,FALSE))</f>
        <v/>
      </c>
      <c r="F104" s="6"/>
      <c r="G104" s="60" t="str">
        <f>IF(B104="","",VLOOKUP(CONCATENATE(B104,"suomi"),Opintojaksot[#Data],31,FALSE))</f>
        <v/>
      </c>
      <c r="H104" s="41"/>
      <c r="I104" s="41" t="str">
        <f t="shared" si="5"/>
        <v/>
      </c>
      <c r="J104" s="41" t="str">
        <f t="shared" si="6"/>
        <v/>
      </c>
      <c r="K104" s="41"/>
      <c r="L104" s="41"/>
      <c r="M104" s="41"/>
      <c r="N104" s="41"/>
      <c r="O104" s="41"/>
      <c r="P104" s="41"/>
      <c r="Q104" s="41"/>
      <c r="R104" s="41"/>
      <c r="S104" s="41"/>
      <c r="T104" s="41"/>
      <c r="U104" s="41"/>
      <c r="V104" s="41"/>
      <c r="W104" s="41"/>
      <c r="X104" s="41"/>
      <c r="Y104" s="41"/>
      <c r="Z104" s="41"/>
      <c r="AA104" s="41"/>
      <c r="AB104" s="43" t="str">
        <f>CONCATENATE(IF(B104="","",VLOOKUP(CONCATENATE(B104,"suomi"),Opintojaksot[#Data],8,FALSE))," -- ",IF(B104="","",VLOOKUP(CONCATENATE(B104,"suomi"),Opintojaksot[#Data],9,FALSE)))</f>
        <v xml:space="preserve"> -- </v>
      </c>
      <c r="AC104" s="42"/>
      <c r="AD104" s="42"/>
      <c r="AE104" s="36"/>
    </row>
    <row r="105" spans="1:31" s="20" customFormat="1" x14ac:dyDescent="0.3">
      <c r="A105" s="45" t="str">
        <f t="shared" si="4"/>
        <v/>
      </c>
      <c r="B105" s="7"/>
      <c r="C105" s="5" t="str">
        <f>IF(B105="","",VLOOKUP(CONCATENATE(B105,"suomi"),Opintojaksot[#Data],7,FALSE))</f>
        <v/>
      </c>
      <c r="D105" s="29" t="str">
        <f>IF(B105="","",(TRIM(VLOOKUP(CONCATENATE(B105,"suomi"),Opintojaksot[#Data],12,FALSE))))</f>
        <v/>
      </c>
      <c r="E105" s="46" t="str">
        <f>IF(B105="","",VLOOKUP(CONCATENATE(B105,"suomi"),Opintojaksot[#Data],19,FALSE))</f>
        <v/>
      </c>
      <c r="F105" s="6"/>
      <c r="G105" s="60" t="str">
        <f>IF(B105="","",VLOOKUP(CONCATENATE(B105,"suomi"),Opintojaksot[#Data],31,FALSE))</f>
        <v/>
      </c>
      <c r="H105" s="41"/>
      <c r="I105" s="41" t="str">
        <f t="shared" si="5"/>
        <v/>
      </c>
      <c r="J105" s="41" t="str">
        <f t="shared" si="6"/>
        <v/>
      </c>
      <c r="K105" s="41"/>
      <c r="L105" s="41"/>
      <c r="M105" s="41"/>
      <c r="N105" s="41"/>
      <c r="O105" s="41"/>
      <c r="P105" s="41"/>
      <c r="Q105" s="41"/>
      <c r="R105" s="41"/>
      <c r="S105" s="41"/>
      <c r="T105" s="41"/>
      <c r="U105" s="41"/>
      <c r="V105" s="41"/>
      <c r="W105" s="41"/>
      <c r="X105" s="41"/>
      <c r="Y105" s="41"/>
      <c r="Z105" s="41"/>
      <c r="AA105" s="41"/>
      <c r="AB105" s="43" t="str">
        <f>CONCATENATE(IF(B105="","",VLOOKUP(CONCATENATE(B105,"suomi"),Opintojaksot[#Data],8,FALSE))," -- ",IF(B105="","",VLOOKUP(CONCATENATE(B105,"suomi"),Opintojaksot[#Data],9,FALSE)))</f>
        <v xml:space="preserve"> -- </v>
      </c>
      <c r="AC105" s="42"/>
      <c r="AD105" s="42"/>
      <c r="AE105" s="36"/>
    </row>
    <row r="106" spans="1:31" x14ac:dyDescent="0.3">
      <c r="A106" s="45" t="str">
        <f t="shared" si="4"/>
        <v/>
      </c>
      <c r="B106" s="7"/>
      <c r="C106" s="5" t="str">
        <f>IF(B106="","",VLOOKUP(CONCATENATE(B106,"suomi"),Opintojaksot[#Data],7,FALSE))</f>
        <v/>
      </c>
      <c r="D106" s="29" t="str">
        <f>IF(B106="","",(TRIM(VLOOKUP(CONCATENATE(B106,"suomi"),Opintojaksot[#Data],12,FALSE))))</f>
        <v/>
      </c>
      <c r="E106" s="46" t="str">
        <f>IF(B106="","",VLOOKUP(CONCATENATE(B106,"suomi"),Opintojaksot[#Data],19,FALSE))</f>
        <v/>
      </c>
      <c r="F106" s="6"/>
      <c r="G106" s="60" t="str">
        <f>IF(B106="","",VLOOKUP(CONCATENATE(B106,"suomi"),Opintojaksot[#Data],31,FALSE))</f>
        <v/>
      </c>
      <c r="H106" s="41"/>
      <c r="I106" s="41" t="str">
        <f t="shared" si="5"/>
        <v/>
      </c>
      <c r="J106" s="41" t="str">
        <f t="shared" si="6"/>
        <v/>
      </c>
      <c r="K106" s="41"/>
      <c r="L106" s="41"/>
      <c r="M106" s="41"/>
      <c r="N106" s="41"/>
      <c r="O106" s="41"/>
      <c r="P106" s="41"/>
      <c r="Q106" s="41"/>
      <c r="R106" s="41"/>
      <c r="S106" s="41"/>
      <c r="T106" s="41"/>
      <c r="U106" s="41"/>
      <c r="V106" s="41"/>
      <c r="W106" s="41"/>
      <c r="X106" s="41"/>
      <c r="Y106" s="41"/>
      <c r="Z106" s="41"/>
      <c r="AA106" s="41"/>
      <c r="AB106" s="43" t="str">
        <f>CONCATENATE(IF(B106="","",VLOOKUP(CONCATENATE(B106,"suomi"),Opintojaksot[#Data],8,FALSE))," -- ",IF(B106="","",VLOOKUP(CONCATENATE(B106,"suomi"),Opintojaksot[#Data],9,FALSE)))</f>
        <v xml:space="preserve"> -- </v>
      </c>
      <c r="AC106" s="42"/>
      <c r="AD106" s="42"/>
      <c r="AE106" s="36"/>
    </row>
    <row r="107" spans="1:31" x14ac:dyDescent="0.3">
      <c r="A107" s="45" t="str">
        <f t="shared" si="4"/>
        <v/>
      </c>
      <c r="B107" s="7"/>
      <c r="C107" s="5" t="str">
        <f>IF(B107="","",VLOOKUP(CONCATENATE(B107,"suomi"),Opintojaksot[#Data],7,FALSE))</f>
        <v/>
      </c>
      <c r="D107" s="29" t="str">
        <f>IF(B107="","",(TRIM(VLOOKUP(CONCATENATE(B107,"suomi"),Opintojaksot[#Data],12,FALSE))))</f>
        <v/>
      </c>
      <c r="E107" s="46" t="str">
        <f>IF(B107="","",VLOOKUP(CONCATENATE(B107,"suomi"),Opintojaksot[#Data],19,FALSE))</f>
        <v/>
      </c>
      <c r="F107" s="6"/>
      <c r="G107" s="60" t="str">
        <f>IF(B107="","",VLOOKUP(CONCATENATE(B107,"suomi"),Opintojaksot[#Data],31,FALSE))</f>
        <v/>
      </c>
      <c r="H107" s="41"/>
      <c r="I107" s="41" t="str">
        <f t="shared" si="5"/>
        <v/>
      </c>
      <c r="J107" s="41" t="str">
        <f t="shared" si="6"/>
        <v/>
      </c>
      <c r="K107" s="41"/>
      <c r="L107" s="41"/>
      <c r="M107" s="41"/>
      <c r="N107" s="41"/>
      <c r="O107" s="41"/>
      <c r="P107" s="41"/>
      <c r="Q107" s="41"/>
      <c r="R107" s="41"/>
      <c r="S107" s="41"/>
      <c r="T107" s="41"/>
      <c r="U107" s="41"/>
      <c r="V107" s="41"/>
      <c r="W107" s="41"/>
      <c r="X107" s="41"/>
      <c r="Y107" s="41"/>
      <c r="Z107" s="41"/>
      <c r="AA107" s="41"/>
      <c r="AB107" s="43" t="str">
        <f>CONCATENATE(IF(B107="","",VLOOKUP(CONCATENATE(B107,"suomi"),Opintojaksot[#Data],8,FALSE))," -- ",IF(B107="","",VLOOKUP(CONCATENATE(B107,"suomi"),Opintojaksot[#Data],9,FALSE)))</f>
        <v xml:space="preserve"> -- </v>
      </c>
      <c r="AC107" s="42"/>
      <c r="AD107" s="42"/>
      <c r="AE107" s="36"/>
    </row>
    <row r="108" spans="1:31" x14ac:dyDescent="0.3">
      <c r="A108" s="45" t="str">
        <f t="shared" si="4"/>
        <v/>
      </c>
      <c r="B108" s="7"/>
      <c r="C108" s="5" t="str">
        <f>IF(B108="","",VLOOKUP(CONCATENATE(B108,"suomi"),Opintojaksot[#Data],7,FALSE))</f>
        <v/>
      </c>
      <c r="D108" s="29" t="str">
        <f>IF(B108="","",(TRIM(VLOOKUP(CONCATENATE(B108,"suomi"),Opintojaksot[#Data],12,FALSE))))</f>
        <v/>
      </c>
      <c r="E108" s="46" t="str">
        <f>IF(B108="","",VLOOKUP(CONCATENATE(B108,"suomi"),Opintojaksot[#Data],19,FALSE))</f>
        <v/>
      </c>
      <c r="F108" s="6"/>
      <c r="G108" s="60" t="str">
        <f>IF(B108="","",VLOOKUP(CONCATENATE(B108,"suomi"),Opintojaksot[#Data],31,FALSE))</f>
        <v/>
      </c>
      <c r="H108" s="41"/>
      <c r="I108" s="41" t="str">
        <f t="shared" si="5"/>
        <v/>
      </c>
      <c r="J108" s="41" t="str">
        <f t="shared" si="6"/>
        <v/>
      </c>
      <c r="K108" s="41"/>
      <c r="L108" s="41"/>
      <c r="M108" s="41"/>
      <c r="N108" s="41"/>
      <c r="O108" s="41"/>
      <c r="P108" s="41"/>
      <c r="Q108" s="41"/>
      <c r="R108" s="41"/>
      <c r="S108" s="41"/>
      <c r="T108" s="41"/>
      <c r="U108" s="41"/>
      <c r="V108" s="41"/>
      <c r="W108" s="41"/>
      <c r="X108" s="41"/>
      <c r="Y108" s="41"/>
      <c r="Z108" s="41"/>
      <c r="AA108" s="41"/>
      <c r="AB108" s="43" t="str">
        <f>CONCATENATE(IF(B108="","",VLOOKUP(CONCATENATE(B108,"suomi"),Opintojaksot[#Data],8,FALSE))," -- ",IF(B108="","",VLOOKUP(CONCATENATE(B108,"suomi"),Opintojaksot[#Data],9,FALSE)))</f>
        <v xml:space="preserve"> -- </v>
      </c>
      <c r="AC108" s="42"/>
      <c r="AD108" s="42"/>
      <c r="AE108" s="36"/>
    </row>
    <row r="109" spans="1:31" x14ac:dyDescent="0.3">
      <c r="A109" s="45" t="str">
        <f t="shared" si="4"/>
        <v/>
      </c>
      <c r="B109" s="7"/>
      <c r="C109" s="5" t="str">
        <f>IF(B109="","",VLOOKUP(CONCATENATE(B109,"suomi"),Opintojaksot[#Data],7,FALSE))</f>
        <v/>
      </c>
      <c r="D109" s="29" t="str">
        <f>IF(B109="","",(TRIM(VLOOKUP(CONCATENATE(B109,"suomi"),Opintojaksot[#Data],12,FALSE))))</f>
        <v/>
      </c>
      <c r="E109" s="46" t="str">
        <f>IF(B109="","",VLOOKUP(CONCATENATE(B109,"suomi"),Opintojaksot[#Data],19,FALSE))</f>
        <v/>
      </c>
      <c r="F109" s="6"/>
      <c r="G109" s="60" t="str">
        <f>IF(B109="","",VLOOKUP(CONCATENATE(B109,"suomi"),Opintojaksot[#Data],31,FALSE))</f>
        <v/>
      </c>
      <c r="H109" s="41"/>
      <c r="I109" s="41" t="str">
        <f t="shared" si="5"/>
        <v/>
      </c>
      <c r="J109" s="41" t="str">
        <f t="shared" si="6"/>
        <v/>
      </c>
      <c r="K109" s="41"/>
      <c r="L109" s="41"/>
      <c r="M109" s="41"/>
      <c r="N109" s="41"/>
      <c r="O109" s="41"/>
      <c r="P109" s="41"/>
      <c r="Q109" s="41"/>
      <c r="R109" s="41"/>
      <c r="S109" s="41"/>
      <c r="T109" s="41"/>
      <c r="U109" s="41"/>
      <c r="V109" s="41"/>
      <c r="W109" s="41"/>
      <c r="X109" s="41"/>
      <c r="Y109" s="41"/>
      <c r="Z109" s="41"/>
      <c r="AA109" s="41"/>
      <c r="AB109" s="43" t="str">
        <f>CONCATENATE(IF(B109="","",VLOOKUP(CONCATENATE(B109,"suomi"),Opintojaksot[#Data],8,FALSE))," -- ",IF(B109="","",VLOOKUP(CONCATENATE(B109,"suomi"),Opintojaksot[#Data],9,FALSE)))</f>
        <v xml:space="preserve"> -- </v>
      </c>
      <c r="AC109" s="42"/>
      <c r="AD109" s="42"/>
      <c r="AE109" s="36"/>
    </row>
    <row r="110" spans="1:31" x14ac:dyDescent="0.3">
      <c r="A110" s="45" t="str">
        <f t="shared" si="4"/>
        <v/>
      </c>
      <c r="B110" s="7"/>
      <c r="C110" s="5" t="str">
        <f>IF(B110="","",VLOOKUP(CONCATENATE(B110,"suomi"),Opintojaksot[#Data],7,FALSE))</f>
        <v/>
      </c>
      <c r="D110" s="29" t="str">
        <f>IF(B110="","",(TRIM(VLOOKUP(CONCATENATE(B110,"suomi"),Opintojaksot[#Data],12,FALSE))))</f>
        <v/>
      </c>
      <c r="E110" s="46" t="str">
        <f>IF(B110="","",VLOOKUP(CONCATENATE(B110,"suomi"),Opintojaksot[#Data],19,FALSE))</f>
        <v/>
      </c>
      <c r="F110" s="6"/>
      <c r="G110" s="60" t="str">
        <f>IF(B110="","",VLOOKUP(CONCATENATE(B110,"suomi"),Opintojaksot[#Data],31,FALSE))</f>
        <v/>
      </c>
      <c r="H110" s="41"/>
      <c r="I110" s="41" t="str">
        <f t="shared" si="5"/>
        <v/>
      </c>
      <c r="J110" s="41" t="str">
        <f t="shared" si="6"/>
        <v/>
      </c>
      <c r="K110" s="41"/>
      <c r="L110" s="41"/>
      <c r="M110" s="41"/>
      <c r="N110" s="41"/>
      <c r="O110" s="41"/>
      <c r="P110" s="41"/>
      <c r="Q110" s="41"/>
      <c r="R110" s="41"/>
      <c r="S110" s="41"/>
      <c r="T110" s="41"/>
      <c r="U110" s="41"/>
      <c r="V110" s="41"/>
      <c r="W110" s="41"/>
      <c r="X110" s="41"/>
      <c r="Y110" s="41"/>
      <c r="Z110" s="41"/>
      <c r="AA110" s="41"/>
      <c r="AB110" s="43" t="str">
        <f>CONCATENATE(IF(B110="","",VLOOKUP(CONCATENATE(B110,"suomi"),Opintojaksot[#Data],8,FALSE))," -- ",IF(B110="","",VLOOKUP(CONCATENATE(B110,"suomi"),Opintojaksot[#Data],9,FALSE)))</f>
        <v xml:space="preserve"> -- </v>
      </c>
      <c r="AC110" s="42"/>
      <c r="AD110" s="42"/>
      <c r="AE110" s="36"/>
    </row>
    <row r="111" spans="1:31" x14ac:dyDescent="0.3">
      <c r="A111" s="45" t="str">
        <f t="shared" si="4"/>
        <v/>
      </c>
      <c r="B111" s="7"/>
      <c r="C111" s="5" t="str">
        <f>IF(B111="","",VLOOKUP(CONCATENATE(B111,"suomi"),Opintojaksot[#Data],7,FALSE))</f>
        <v/>
      </c>
      <c r="D111" s="29" t="str">
        <f>IF(B111="","",(TRIM(VLOOKUP(CONCATENATE(B111,"suomi"),Opintojaksot[#Data],12,FALSE))))</f>
        <v/>
      </c>
      <c r="E111" s="46" t="str">
        <f>IF(B111="","",VLOOKUP(CONCATENATE(B111,"suomi"),Opintojaksot[#Data],19,FALSE))</f>
        <v/>
      </c>
      <c r="F111" s="6"/>
      <c r="G111" s="60" t="str">
        <f>IF(B111="","",VLOOKUP(CONCATENATE(B111,"suomi"),Opintojaksot[#Data],31,FALSE))</f>
        <v/>
      </c>
      <c r="H111" s="41"/>
      <c r="I111" s="41" t="str">
        <f t="shared" si="5"/>
        <v/>
      </c>
      <c r="J111" s="41" t="str">
        <f t="shared" si="6"/>
        <v/>
      </c>
      <c r="K111" s="41"/>
      <c r="L111" s="41"/>
      <c r="M111" s="41"/>
      <c r="N111" s="41"/>
      <c r="O111" s="41"/>
      <c r="P111" s="41"/>
      <c r="Q111" s="41"/>
      <c r="R111" s="41"/>
      <c r="S111" s="41"/>
      <c r="T111" s="41"/>
      <c r="U111" s="41"/>
      <c r="V111" s="41"/>
      <c r="W111" s="41"/>
      <c r="X111" s="41"/>
      <c r="Y111" s="41"/>
      <c r="Z111" s="41"/>
      <c r="AA111" s="41"/>
      <c r="AB111" s="43" t="str">
        <f>CONCATENATE(IF(B111="","",VLOOKUP(CONCATENATE(B111,"suomi"),Opintojaksot[#Data],8,FALSE))," -- ",IF(B111="","",VLOOKUP(CONCATENATE(B111,"suomi"),Opintojaksot[#Data],9,FALSE)))</f>
        <v xml:space="preserve"> -- </v>
      </c>
      <c r="AC111" s="42"/>
      <c r="AD111" s="42"/>
      <c r="AE111" s="36"/>
    </row>
    <row r="112" spans="1:31" x14ac:dyDescent="0.3">
      <c r="A112" s="45" t="str">
        <f t="shared" si="4"/>
        <v/>
      </c>
      <c r="B112" s="7"/>
      <c r="C112" s="5" t="str">
        <f>IF(B112="","",VLOOKUP(CONCATENATE(B112,"suomi"),Opintojaksot[#Data],7,FALSE))</f>
        <v/>
      </c>
      <c r="D112" s="29" t="str">
        <f>IF(B112="","",(TRIM(VLOOKUP(CONCATENATE(B112,"suomi"),Opintojaksot[#Data],12,FALSE))))</f>
        <v/>
      </c>
      <c r="E112" s="46" t="str">
        <f>IF(B112="","",VLOOKUP(CONCATENATE(B112,"suomi"),Opintojaksot[#Data],19,FALSE))</f>
        <v/>
      </c>
      <c r="F112" s="6"/>
      <c r="G112" s="60" t="str">
        <f>IF(B112="","",VLOOKUP(CONCATENATE(B112,"suomi"),Opintojaksot[#Data],31,FALSE))</f>
        <v/>
      </c>
      <c r="H112" s="41"/>
      <c r="I112" s="41" t="str">
        <f t="shared" si="5"/>
        <v/>
      </c>
      <c r="J112" s="41" t="str">
        <f t="shared" si="6"/>
        <v/>
      </c>
      <c r="K112" s="41"/>
      <c r="L112" s="41"/>
      <c r="M112" s="41"/>
      <c r="N112" s="41"/>
      <c r="O112" s="41"/>
      <c r="P112" s="41"/>
      <c r="Q112" s="41"/>
      <c r="R112" s="41"/>
      <c r="S112" s="41"/>
      <c r="T112" s="41"/>
      <c r="U112" s="41"/>
      <c r="V112" s="41"/>
      <c r="W112" s="41"/>
      <c r="X112" s="41"/>
      <c r="Y112" s="41"/>
      <c r="Z112" s="41"/>
      <c r="AA112" s="41"/>
      <c r="AB112" s="43" t="str">
        <f>CONCATENATE(IF(B112="","",VLOOKUP(CONCATENATE(B112,"suomi"),Opintojaksot[#Data],8,FALSE))," -- ",IF(B112="","",VLOOKUP(CONCATENATE(B112,"suomi"),Opintojaksot[#Data],9,FALSE)))</f>
        <v xml:space="preserve"> -- </v>
      </c>
      <c r="AC112" s="42"/>
      <c r="AD112" s="42"/>
      <c r="AE112" s="36"/>
    </row>
    <row r="113" spans="1:31" x14ac:dyDescent="0.3">
      <c r="A113" s="45" t="str">
        <f t="shared" si="4"/>
        <v/>
      </c>
      <c r="B113" s="7"/>
      <c r="C113" s="5" t="str">
        <f>IF(B113="","",VLOOKUP(CONCATENATE(B113,"suomi"),Opintojaksot[#Data],7,FALSE))</f>
        <v/>
      </c>
      <c r="D113" s="29" t="str">
        <f>IF(B113="","",(TRIM(VLOOKUP(CONCATENATE(B113,"suomi"),Opintojaksot[#Data],12,FALSE))))</f>
        <v/>
      </c>
      <c r="E113" s="46" t="str">
        <f>IF(B113="","",VLOOKUP(CONCATENATE(B113,"suomi"),Opintojaksot[#Data],19,FALSE))</f>
        <v/>
      </c>
      <c r="F113" s="6"/>
      <c r="G113" s="60" t="str">
        <f>IF(B113="","",VLOOKUP(CONCATENATE(B113,"suomi"),Opintojaksot[#Data],31,FALSE))</f>
        <v/>
      </c>
      <c r="H113" s="41"/>
      <c r="I113" s="41" t="str">
        <f t="shared" si="5"/>
        <v/>
      </c>
      <c r="J113" s="41" t="str">
        <f t="shared" si="6"/>
        <v/>
      </c>
      <c r="K113" s="41"/>
      <c r="L113" s="41"/>
      <c r="M113" s="41"/>
      <c r="N113" s="41"/>
      <c r="O113" s="41"/>
      <c r="P113" s="41"/>
      <c r="Q113" s="41"/>
      <c r="R113" s="41"/>
      <c r="S113" s="41"/>
      <c r="T113" s="41"/>
      <c r="U113" s="41"/>
      <c r="V113" s="41"/>
      <c r="W113" s="41"/>
      <c r="X113" s="41"/>
      <c r="Y113" s="41"/>
      <c r="Z113" s="41"/>
      <c r="AA113" s="41"/>
      <c r="AB113" s="43" t="str">
        <f>CONCATENATE(IF(B113="","",VLOOKUP(CONCATENATE(B113,"suomi"),Opintojaksot[#Data],8,FALSE))," -- ",IF(B113="","",VLOOKUP(CONCATENATE(B113,"suomi"),Opintojaksot[#Data],9,FALSE)))</f>
        <v xml:space="preserve"> -- </v>
      </c>
      <c r="AC113" s="42"/>
      <c r="AD113" s="42"/>
      <c r="AE113" s="36"/>
    </row>
    <row r="114" spans="1:31" x14ac:dyDescent="0.3">
      <c r="A114" s="45" t="str">
        <f t="shared" si="4"/>
        <v/>
      </c>
      <c r="B114" s="7"/>
      <c r="C114" s="5" t="str">
        <f>IF(B114="","",VLOOKUP(CONCATENATE(B114,"suomi"),Opintojaksot[#Data],7,FALSE))</f>
        <v/>
      </c>
      <c r="D114" s="29" t="str">
        <f>IF(B114="","",(TRIM(VLOOKUP(CONCATENATE(B114,"suomi"),Opintojaksot[#Data],12,FALSE))))</f>
        <v/>
      </c>
      <c r="E114" s="46" t="str">
        <f>IF(B114="","",VLOOKUP(CONCATENATE(B114,"suomi"),Opintojaksot[#Data],19,FALSE))</f>
        <v/>
      </c>
      <c r="F114" s="6"/>
      <c r="G114" s="60" t="str">
        <f>IF(B114="","",VLOOKUP(CONCATENATE(B114,"suomi"),Opintojaksot[#Data],31,FALSE))</f>
        <v/>
      </c>
      <c r="H114" s="41"/>
      <c r="I114" s="41" t="str">
        <f t="shared" si="5"/>
        <v/>
      </c>
      <c r="J114" s="41" t="str">
        <f t="shared" si="6"/>
        <v/>
      </c>
      <c r="K114" s="41"/>
      <c r="L114" s="41"/>
      <c r="M114" s="41"/>
      <c r="N114" s="41"/>
      <c r="O114" s="41"/>
      <c r="P114" s="41"/>
      <c r="Q114" s="41"/>
      <c r="R114" s="41"/>
      <c r="S114" s="41"/>
      <c r="T114" s="41"/>
      <c r="U114" s="41"/>
      <c r="V114" s="41"/>
      <c r="W114" s="41"/>
      <c r="X114" s="41"/>
      <c r="Y114" s="41"/>
      <c r="Z114" s="41"/>
      <c r="AA114" s="41"/>
      <c r="AB114" s="43" t="str">
        <f>CONCATENATE(IF(B114="","",VLOOKUP(CONCATENATE(B114,"suomi"),Opintojaksot[#Data],8,FALSE))," -- ",IF(B114="","",VLOOKUP(CONCATENATE(B114,"suomi"),Opintojaksot[#Data],9,FALSE)))</f>
        <v xml:space="preserve"> -- </v>
      </c>
      <c r="AC114" s="42"/>
      <c r="AD114" s="42"/>
      <c r="AE114" s="36"/>
    </row>
    <row r="115" spans="1:31" x14ac:dyDescent="0.3">
      <c r="A115" s="45" t="str">
        <f t="shared" si="4"/>
        <v/>
      </c>
      <c r="B115" s="7"/>
      <c r="C115" s="5" t="str">
        <f>IF(B115="","",VLOOKUP(CONCATENATE(B115,"suomi"),Opintojaksot[#Data],7,FALSE))</f>
        <v/>
      </c>
      <c r="D115" s="29" t="str">
        <f>IF(B115="","",(TRIM(VLOOKUP(CONCATENATE(B115,"suomi"),Opintojaksot[#Data],12,FALSE))))</f>
        <v/>
      </c>
      <c r="E115" s="46" t="str">
        <f>IF(B115="","",VLOOKUP(CONCATENATE(B115,"suomi"),Opintojaksot[#Data],19,FALSE))</f>
        <v/>
      </c>
      <c r="F115" s="6"/>
      <c r="G115" s="60" t="str">
        <f>IF(B115="","",VLOOKUP(CONCATENATE(B115,"suomi"),Opintojaksot[#Data],31,FALSE))</f>
        <v/>
      </c>
      <c r="H115" s="41"/>
      <c r="I115" s="41" t="str">
        <f t="shared" si="5"/>
        <v/>
      </c>
      <c r="J115" s="41" t="str">
        <f t="shared" si="6"/>
        <v/>
      </c>
      <c r="K115" s="41"/>
      <c r="L115" s="41"/>
      <c r="M115" s="41"/>
      <c r="N115" s="41"/>
      <c r="O115" s="41"/>
      <c r="P115" s="41"/>
      <c r="Q115" s="41"/>
      <c r="R115" s="41"/>
      <c r="S115" s="41"/>
      <c r="T115" s="41"/>
      <c r="U115" s="41"/>
      <c r="V115" s="41"/>
      <c r="W115" s="41"/>
      <c r="X115" s="41"/>
      <c r="Y115" s="41"/>
      <c r="Z115" s="41"/>
      <c r="AA115" s="41"/>
      <c r="AB115" s="43" t="str">
        <f>CONCATENATE(IF(B115="","",VLOOKUP(CONCATENATE(B115,"suomi"),Opintojaksot[#Data],8,FALSE))," -- ",IF(B115="","",VLOOKUP(CONCATENATE(B115,"suomi"),Opintojaksot[#Data],9,FALSE)))</f>
        <v xml:space="preserve"> -- </v>
      </c>
      <c r="AC115" s="42"/>
      <c r="AD115" s="42"/>
      <c r="AE115" s="36"/>
    </row>
    <row r="116" spans="1:31" x14ac:dyDescent="0.3">
      <c r="A116" s="45" t="str">
        <f t="shared" si="4"/>
        <v/>
      </c>
      <c r="B116" s="7"/>
      <c r="C116" s="5" t="str">
        <f>IF(B116="","",VLOOKUP(CONCATENATE(B116,"suomi"),Opintojaksot[#Data],7,FALSE))</f>
        <v/>
      </c>
      <c r="D116" s="29" t="str">
        <f>IF(B116="","",(TRIM(VLOOKUP(CONCATENATE(B116,"suomi"),Opintojaksot[#Data],12,FALSE))))</f>
        <v/>
      </c>
      <c r="E116" s="46" t="str">
        <f>IF(B116="","",VLOOKUP(CONCATENATE(B116,"suomi"),Opintojaksot[#Data],19,FALSE))</f>
        <v/>
      </c>
      <c r="F116" s="6"/>
      <c r="G116" s="60" t="str">
        <f>IF(B116="","",VLOOKUP(CONCATENATE(B116,"suomi"),Opintojaksot[#Data],31,FALSE))</f>
        <v/>
      </c>
      <c r="H116" s="41"/>
      <c r="I116" s="41" t="str">
        <f t="shared" si="5"/>
        <v/>
      </c>
      <c r="J116" s="41" t="str">
        <f t="shared" si="6"/>
        <v/>
      </c>
      <c r="K116" s="41"/>
      <c r="L116" s="41"/>
      <c r="M116" s="41"/>
      <c r="N116" s="41"/>
      <c r="O116" s="41"/>
      <c r="P116" s="41"/>
      <c r="Q116" s="41"/>
      <c r="R116" s="41"/>
      <c r="S116" s="41"/>
      <c r="T116" s="41"/>
      <c r="U116" s="41"/>
      <c r="V116" s="41"/>
      <c r="W116" s="41"/>
      <c r="X116" s="41"/>
      <c r="Y116" s="41"/>
      <c r="Z116" s="41"/>
      <c r="AA116" s="41"/>
      <c r="AB116" s="43" t="str">
        <f>CONCATENATE(IF(B116="","",VLOOKUP(CONCATENATE(B116,"suomi"),Opintojaksot[#Data],8,FALSE))," -- ",IF(B116="","",VLOOKUP(CONCATENATE(B116,"suomi"),Opintojaksot[#Data],9,FALSE)))</f>
        <v xml:space="preserve"> -- </v>
      </c>
      <c r="AC116" s="42"/>
      <c r="AD116" s="42"/>
      <c r="AE116" s="36"/>
    </row>
    <row r="117" spans="1:31" x14ac:dyDescent="0.3">
      <c r="A117" s="45" t="str">
        <f t="shared" si="4"/>
        <v/>
      </c>
      <c r="B117" s="7"/>
      <c r="C117" s="5" t="str">
        <f>IF(B117="","",VLOOKUP(CONCATENATE(B117,"suomi"),Opintojaksot[#Data],7,FALSE))</f>
        <v/>
      </c>
      <c r="D117" s="29" t="str">
        <f>IF(B117="","",(TRIM(VLOOKUP(CONCATENATE(B117,"suomi"),Opintojaksot[#Data],12,FALSE))))</f>
        <v/>
      </c>
      <c r="E117" s="46" t="str">
        <f>IF(B117="","",VLOOKUP(CONCATENATE(B117,"suomi"),Opintojaksot[#Data],19,FALSE))</f>
        <v/>
      </c>
      <c r="F117" s="6"/>
      <c r="G117" s="60" t="str">
        <f>IF(B117="","",VLOOKUP(CONCATENATE(B117,"suomi"),Opintojaksot[#Data],31,FALSE))</f>
        <v/>
      </c>
      <c r="H117" s="41"/>
      <c r="I117" s="41" t="str">
        <f t="shared" si="5"/>
        <v/>
      </c>
      <c r="J117" s="41" t="str">
        <f t="shared" si="6"/>
        <v/>
      </c>
      <c r="K117" s="41"/>
      <c r="L117" s="41"/>
      <c r="M117" s="41"/>
      <c r="N117" s="41"/>
      <c r="O117" s="41"/>
      <c r="P117" s="41"/>
      <c r="Q117" s="41"/>
      <c r="R117" s="41"/>
      <c r="S117" s="41"/>
      <c r="T117" s="41"/>
      <c r="U117" s="41"/>
      <c r="V117" s="41"/>
      <c r="W117" s="41"/>
      <c r="X117" s="41"/>
      <c r="Y117" s="41"/>
      <c r="Z117" s="41"/>
      <c r="AA117" s="41"/>
      <c r="AB117" s="43" t="str">
        <f>CONCATENATE(IF(B117="","",VLOOKUP(CONCATENATE(B117,"suomi"),Opintojaksot[#Data],8,FALSE))," -- ",IF(B117="","",VLOOKUP(CONCATENATE(B117,"suomi"),Opintojaksot[#Data],9,FALSE)))</f>
        <v xml:space="preserve"> -- </v>
      </c>
      <c r="AC117" s="42"/>
      <c r="AD117" s="42"/>
      <c r="AE117" s="36"/>
    </row>
    <row r="118" spans="1:31" x14ac:dyDescent="0.3">
      <c r="A118" s="45" t="str">
        <f t="shared" si="4"/>
        <v/>
      </c>
      <c r="B118" s="7"/>
      <c r="C118" s="5" t="str">
        <f>IF(B118="","",VLOOKUP(CONCATENATE(B118,"suomi"),Opintojaksot[#Data],7,FALSE))</f>
        <v/>
      </c>
      <c r="D118" s="29" t="str">
        <f>IF(B118="","",(TRIM(VLOOKUP(CONCATENATE(B118,"suomi"),Opintojaksot[#Data],12,FALSE))))</f>
        <v/>
      </c>
      <c r="E118" s="46" t="str">
        <f>IF(B118="","",VLOOKUP(CONCATENATE(B118,"suomi"),Opintojaksot[#Data],19,FALSE))</f>
        <v/>
      </c>
      <c r="F118" s="6"/>
      <c r="G118" s="60" t="str">
        <f>IF(B118="","",VLOOKUP(CONCATENATE(B118,"suomi"),Opintojaksot[#Data],31,FALSE))</f>
        <v/>
      </c>
      <c r="H118" s="41"/>
      <c r="I118" s="41" t="str">
        <f t="shared" si="5"/>
        <v/>
      </c>
      <c r="J118" s="41" t="str">
        <f t="shared" si="6"/>
        <v/>
      </c>
      <c r="K118" s="41"/>
      <c r="L118" s="41"/>
      <c r="M118" s="41"/>
      <c r="N118" s="41"/>
      <c r="O118" s="41"/>
      <c r="P118" s="41"/>
      <c r="Q118" s="41"/>
      <c r="R118" s="41"/>
      <c r="S118" s="41"/>
      <c r="T118" s="41"/>
      <c r="U118" s="41"/>
      <c r="V118" s="41"/>
      <c r="W118" s="41"/>
      <c r="X118" s="41"/>
      <c r="Y118" s="41"/>
      <c r="Z118" s="41"/>
      <c r="AA118" s="41"/>
      <c r="AB118" s="43" t="str">
        <f>CONCATENATE(IF(B118="","",VLOOKUP(CONCATENATE(B118,"suomi"),Opintojaksot[#Data],8,FALSE))," -- ",IF(B118="","",VLOOKUP(CONCATENATE(B118,"suomi"),Opintojaksot[#Data],9,FALSE)))</f>
        <v xml:space="preserve"> -- </v>
      </c>
      <c r="AC118" s="42"/>
      <c r="AD118" s="42"/>
      <c r="AE118" s="36"/>
    </row>
    <row r="119" spans="1:31" x14ac:dyDescent="0.3">
      <c r="A119" s="45" t="str">
        <f t="shared" si="4"/>
        <v/>
      </c>
      <c r="B119" s="7"/>
      <c r="C119" s="5" t="str">
        <f>IF(B119="","",VLOOKUP(CONCATENATE(B119,"suomi"),Opintojaksot[#Data],7,FALSE))</f>
        <v/>
      </c>
      <c r="D119" s="29" t="str">
        <f>IF(B119="","",(TRIM(VLOOKUP(CONCATENATE(B119,"suomi"),Opintojaksot[#Data],12,FALSE))))</f>
        <v/>
      </c>
      <c r="E119" s="46" t="str">
        <f>IF(B119="","",VLOOKUP(CONCATENATE(B119,"suomi"),Opintojaksot[#Data],19,FALSE))</f>
        <v/>
      </c>
      <c r="F119" s="6"/>
      <c r="G119" s="60" t="str">
        <f>IF(B119="","",VLOOKUP(CONCATENATE(B119,"suomi"),Opintojaksot[#Data],31,FALSE))</f>
        <v/>
      </c>
      <c r="H119" s="41"/>
      <c r="I119" s="41" t="str">
        <f t="shared" si="5"/>
        <v/>
      </c>
      <c r="J119" s="41" t="str">
        <f t="shared" si="6"/>
        <v/>
      </c>
      <c r="K119" s="41"/>
      <c r="L119" s="41"/>
      <c r="M119" s="41"/>
      <c r="N119" s="41"/>
      <c r="O119" s="41"/>
      <c r="P119" s="41"/>
      <c r="Q119" s="41"/>
      <c r="R119" s="41"/>
      <c r="S119" s="41"/>
      <c r="T119" s="41"/>
      <c r="U119" s="41"/>
      <c r="V119" s="41"/>
      <c r="W119" s="41"/>
      <c r="X119" s="41"/>
      <c r="Y119" s="41"/>
      <c r="Z119" s="41"/>
      <c r="AA119" s="41"/>
      <c r="AB119" s="43" t="str">
        <f>CONCATENATE(IF(B119="","",VLOOKUP(CONCATENATE(B119,"suomi"),Opintojaksot[#Data],8,FALSE))," -- ",IF(B119="","",VLOOKUP(CONCATENATE(B119,"suomi"),Opintojaksot[#Data],9,FALSE)))</f>
        <v xml:space="preserve"> -- </v>
      </c>
      <c r="AC119" s="42"/>
      <c r="AD119" s="42"/>
      <c r="AE119" s="36"/>
    </row>
    <row r="120" spans="1:31" x14ac:dyDescent="0.3">
      <c r="A120" s="45" t="str">
        <f t="shared" si="4"/>
        <v/>
      </c>
      <c r="B120" s="7"/>
      <c r="C120" s="5" t="str">
        <f>IF(B120="","",VLOOKUP(CONCATENATE(B120,"suomi"),Opintojaksot[#Data],7,FALSE))</f>
        <v/>
      </c>
      <c r="D120" s="29" t="str">
        <f>IF(B120="","",(TRIM(VLOOKUP(CONCATENATE(B120,"suomi"),Opintojaksot[#Data],12,FALSE))))</f>
        <v/>
      </c>
      <c r="E120" s="46" t="str">
        <f>IF(B120="","",VLOOKUP(CONCATENATE(B120,"suomi"),Opintojaksot[#Data],19,FALSE))</f>
        <v/>
      </c>
      <c r="F120" s="6"/>
      <c r="G120" s="60" t="str">
        <f>IF(B120="","",VLOOKUP(CONCATENATE(B120,"suomi"),Opintojaksot[#Data],31,FALSE))</f>
        <v/>
      </c>
      <c r="H120" s="41"/>
      <c r="I120" s="41" t="str">
        <f t="shared" si="5"/>
        <v/>
      </c>
      <c r="J120" s="41" t="str">
        <f t="shared" si="6"/>
        <v/>
      </c>
      <c r="K120" s="41"/>
      <c r="L120" s="41"/>
      <c r="M120" s="41"/>
      <c r="N120" s="41"/>
      <c r="O120" s="41"/>
      <c r="P120" s="41"/>
      <c r="Q120" s="41"/>
      <c r="R120" s="41"/>
      <c r="S120" s="41"/>
      <c r="T120" s="41"/>
      <c r="U120" s="41"/>
      <c r="V120" s="41"/>
      <c r="W120" s="41"/>
      <c r="X120" s="41"/>
      <c r="Y120" s="41"/>
      <c r="Z120" s="41"/>
      <c r="AA120" s="41"/>
      <c r="AB120" s="43" t="str">
        <f>CONCATENATE(IF(B120="","",VLOOKUP(CONCATENATE(B120,"suomi"),Opintojaksot[#Data],8,FALSE))," -- ",IF(B120="","",VLOOKUP(CONCATENATE(B120,"suomi"),Opintojaksot[#Data],9,FALSE)))</f>
        <v xml:space="preserve"> -- </v>
      </c>
      <c r="AC120" s="42"/>
      <c r="AD120" s="42"/>
      <c r="AE120" s="36"/>
    </row>
    <row r="121" spans="1:31" x14ac:dyDescent="0.3">
      <c r="A121" s="45" t="str">
        <f t="shared" si="4"/>
        <v/>
      </c>
      <c r="B121" s="7"/>
      <c r="C121" s="5" t="str">
        <f>IF(B121="","",VLOOKUP(CONCATENATE(B121,"suomi"),Opintojaksot[#Data],7,FALSE))</f>
        <v/>
      </c>
      <c r="D121" s="29" t="str">
        <f>IF(B121="","",(TRIM(VLOOKUP(CONCATENATE(B121,"suomi"),Opintojaksot[#Data],12,FALSE))))</f>
        <v/>
      </c>
      <c r="E121" s="46" t="str">
        <f>IF(B121="","",VLOOKUP(CONCATENATE(B121,"suomi"),Opintojaksot[#Data],19,FALSE))</f>
        <v/>
      </c>
      <c r="F121" s="6"/>
      <c r="G121" s="60" t="str">
        <f>IF(B121="","",VLOOKUP(CONCATENATE(B121,"suomi"),Opintojaksot[#Data],31,FALSE))</f>
        <v/>
      </c>
      <c r="H121" s="41"/>
      <c r="I121" s="41" t="str">
        <f t="shared" si="5"/>
        <v/>
      </c>
      <c r="J121" s="41" t="str">
        <f t="shared" si="6"/>
        <v/>
      </c>
      <c r="K121" s="41"/>
      <c r="L121" s="41"/>
      <c r="M121" s="41"/>
      <c r="N121" s="41"/>
      <c r="O121" s="41"/>
      <c r="P121" s="41"/>
      <c r="Q121" s="41"/>
      <c r="R121" s="41"/>
      <c r="S121" s="41"/>
      <c r="T121" s="41"/>
      <c r="U121" s="41"/>
      <c r="V121" s="41"/>
      <c r="W121" s="41"/>
      <c r="X121" s="41"/>
      <c r="Y121" s="41"/>
      <c r="Z121" s="41"/>
      <c r="AA121" s="41"/>
      <c r="AB121" s="43" t="str">
        <f>CONCATENATE(IF(B121="","",VLOOKUP(CONCATENATE(B121,"suomi"),Opintojaksot[#Data],8,FALSE))," -- ",IF(B121="","",VLOOKUP(CONCATENATE(B121,"suomi"),Opintojaksot[#Data],9,FALSE)))</f>
        <v xml:space="preserve"> -- </v>
      </c>
      <c r="AC121" s="42"/>
      <c r="AD121" s="42"/>
      <c r="AE121" s="36"/>
    </row>
    <row r="122" spans="1:31" x14ac:dyDescent="0.3">
      <c r="A122" s="45" t="str">
        <f t="shared" si="4"/>
        <v/>
      </c>
      <c r="B122" s="7"/>
      <c r="C122" s="5" t="str">
        <f>IF(B122="","",VLOOKUP(CONCATENATE(B122,"suomi"),Opintojaksot[#Data],7,FALSE))</f>
        <v/>
      </c>
      <c r="D122" s="29" t="str">
        <f>IF(B122="","",(TRIM(VLOOKUP(CONCATENATE(B122,"suomi"),Opintojaksot[#Data],12,FALSE))))</f>
        <v/>
      </c>
      <c r="E122" s="46" t="str">
        <f>IF(B122="","",VLOOKUP(CONCATENATE(B122,"suomi"),Opintojaksot[#Data],19,FALSE))</f>
        <v/>
      </c>
      <c r="F122" s="6"/>
      <c r="G122" s="60" t="str">
        <f>IF(B122="","",VLOOKUP(CONCATENATE(B122,"suomi"),Opintojaksot[#Data],31,FALSE))</f>
        <v/>
      </c>
      <c r="H122" s="41"/>
      <c r="I122" s="41" t="str">
        <f t="shared" si="5"/>
        <v/>
      </c>
      <c r="J122" s="41" t="str">
        <f t="shared" si="6"/>
        <v/>
      </c>
      <c r="K122" s="41"/>
      <c r="L122" s="41"/>
      <c r="M122" s="41"/>
      <c r="N122" s="41"/>
      <c r="O122" s="41"/>
      <c r="P122" s="41"/>
      <c r="Q122" s="41"/>
      <c r="R122" s="41"/>
      <c r="S122" s="41"/>
      <c r="T122" s="41"/>
      <c r="U122" s="41"/>
      <c r="V122" s="41"/>
      <c r="W122" s="41"/>
      <c r="X122" s="41"/>
      <c r="Y122" s="41"/>
      <c r="Z122" s="41"/>
      <c r="AA122" s="41"/>
      <c r="AB122" s="43" t="str">
        <f>CONCATENATE(IF(B122="","",VLOOKUP(CONCATENATE(B122,"suomi"),Opintojaksot[#Data],8,FALSE))," -- ",IF(B122="","",VLOOKUP(CONCATENATE(B122,"suomi"),Opintojaksot[#Data],9,FALSE)))</f>
        <v xml:space="preserve"> -- </v>
      </c>
      <c r="AC122" s="42"/>
      <c r="AD122" s="42"/>
      <c r="AE122" s="36"/>
    </row>
    <row r="123" spans="1:31" x14ac:dyDescent="0.3">
      <c r="A123" s="45" t="str">
        <f t="shared" si="4"/>
        <v/>
      </c>
      <c r="B123" s="7"/>
      <c r="C123" s="5" t="str">
        <f>IF(B123="","",VLOOKUP(CONCATENATE(B123,"suomi"),Opintojaksot[#Data],7,FALSE))</f>
        <v/>
      </c>
      <c r="D123" s="29" t="str">
        <f>IF(B123="","",(TRIM(VLOOKUP(CONCATENATE(B123,"suomi"),Opintojaksot[#Data],12,FALSE))))</f>
        <v/>
      </c>
      <c r="E123" s="46" t="str">
        <f>IF(B123="","",VLOOKUP(CONCATENATE(B123,"suomi"),Opintojaksot[#Data],19,FALSE))</f>
        <v/>
      </c>
      <c r="F123" s="6"/>
      <c r="G123" s="60" t="str">
        <f>IF(B123="","",VLOOKUP(CONCATENATE(B123,"suomi"),Opintojaksot[#Data],31,FALSE))</f>
        <v/>
      </c>
      <c r="H123" s="41"/>
      <c r="I123" s="41" t="str">
        <f t="shared" si="5"/>
        <v/>
      </c>
      <c r="J123" s="41" t="str">
        <f t="shared" si="6"/>
        <v/>
      </c>
      <c r="K123" s="41"/>
      <c r="L123" s="41"/>
      <c r="M123" s="41"/>
      <c r="N123" s="41"/>
      <c r="O123" s="41"/>
      <c r="P123" s="41"/>
      <c r="Q123" s="41"/>
      <c r="R123" s="41"/>
      <c r="S123" s="41"/>
      <c r="T123" s="41"/>
      <c r="U123" s="41"/>
      <c r="V123" s="41"/>
      <c r="W123" s="41"/>
      <c r="X123" s="41"/>
      <c r="Y123" s="41"/>
      <c r="Z123" s="41"/>
      <c r="AA123" s="41"/>
      <c r="AB123" s="43" t="str">
        <f>CONCATENATE(IF(B123="","",VLOOKUP(CONCATENATE(B123,"suomi"),Opintojaksot[#Data],8,FALSE))," -- ",IF(B123="","",VLOOKUP(CONCATENATE(B123,"suomi"),Opintojaksot[#Data],9,FALSE)))</f>
        <v xml:space="preserve"> -- </v>
      </c>
      <c r="AC123" s="42"/>
      <c r="AD123" s="42"/>
      <c r="AE123" s="36"/>
    </row>
    <row r="124" spans="1:31" x14ac:dyDescent="0.3">
      <c r="A124" s="45" t="str">
        <f t="shared" si="4"/>
        <v/>
      </c>
      <c r="B124" s="7"/>
      <c r="C124" s="5" t="str">
        <f>IF(B124="","",VLOOKUP(CONCATENATE(B124,"suomi"),Opintojaksot[#Data],7,FALSE))</f>
        <v/>
      </c>
      <c r="D124" s="29" t="str">
        <f>IF(B124="","",(TRIM(VLOOKUP(CONCATENATE(B124,"suomi"),Opintojaksot[#Data],12,FALSE))))</f>
        <v/>
      </c>
      <c r="E124" s="46" t="str">
        <f>IF(B124="","",VLOOKUP(CONCATENATE(B124,"suomi"),Opintojaksot[#Data],19,FALSE))</f>
        <v/>
      </c>
      <c r="F124" s="6"/>
      <c r="G124" s="60" t="str">
        <f>IF(B124="","",VLOOKUP(CONCATENATE(B124,"suomi"),Opintojaksot[#Data],31,FALSE))</f>
        <v/>
      </c>
      <c r="H124" s="41"/>
      <c r="I124" s="41" t="str">
        <f t="shared" si="5"/>
        <v/>
      </c>
      <c r="J124" s="41" t="str">
        <f t="shared" si="6"/>
        <v/>
      </c>
      <c r="K124" s="41"/>
      <c r="L124" s="41"/>
      <c r="M124" s="41"/>
      <c r="N124" s="41"/>
      <c r="O124" s="41"/>
      <c r="P124" s="41"/>
      <c r="Q124" s="41"/>
      <c r="R124" s="41"/>
      <c r="S124" s="41"/>
      <c r="T124" s="41"/>
      <c r="U124" s="41"/>
      <c r="V124" s="41"/>
      <c r="W124" s="41"/>
      <c r="X124" s="41"/>
      <c r="Y124" s="41"/>
      <c r="Z124" s="41"/>
      <c r="AA124" s="41"/>
      <c r="AB124" s="43" t="str">
        <f>CONCATENATE(IF(B124="","",VLOOKUP(CONCATENATE(B124,"suomi"),Opintojaksot[#Data],8,FALSE))," -- ",IF(B124="","",VLOOKUP(CONCATENATE(B124,"suomi"),Opintojaksot[#Data],9,FALSE)))</f>
        <v xml:space="preserve"> -- </v>
      </c>
      <c r="AC124" s="42"/>
      <c r="AD124" s="42"/>
      <c r="AE124" s="36"/>
    </row>
    <row r="125" spans="1:31" x14ac:dyDescent="0.3">
      <c r="A125" s="45" t="str">
        <f t="shared" si="4"/>
        <v/>
      </c>
      <c r="B125" s="7"/>
      <c r="C125" s="5" t="str">
        <f>IF(B125="","",VLOOKUP(CONCATENATE(B125,"suomi"),Opintojaksot[#Data],7,FALSE))</f>
        <v/>
      </c>
      <c r="D125" s="29" t="str">
        <f>IF(B125="","",(TRIM(VLOOKUP(CONCATENATE(B125,"suomi"),Opintojaksot[#Data],12,FALSE))))</f>
        <v/>
      </c>
      <c r="E125" s="46" t="str">
        <f>IF(B125="","",VLOOKUP(CONCATENATE(B125,"suomi"),Opintojaksot[#Data],19,FALSE))</f>
        <v/>
      </c>
      <c r="F125" s="6"/>
      <c r="G125" s="60" t="str">
        <f>IF(B125="","",VLOOKUP(CONCATENATE(B125,"suomi"),Opintojaksot[#Data],31,FALSE))</f>
        <v/>
      </c>
      <c r="H125" s="41"/>
      <c r="I125" s="41" t="str">
        <f t="shared" si="5"/>
        <v/>
      </c>
      <c r="J125" s="41" t="str">
        <f t="shared" si="6"/>
        <v/>
      </c>
      <c r="K125" s="41"/>
      <c r="L125" s="41"/>
      <c r="M125" s="41"/>
      <c r="N125" s="41"/>
      <c r="O125" s="41"/>
      <c r="P125" s="41"/>
      <c r="Q125" s="41"/>
      <c r="R125" s="41"/>
      <c r="S125" s="41"/>
      <c r="T125" s="41"/>
      <c r="U125" s="41"/>
      <c r="V125" s="41"/>
      <c r="W125" s="41"/>
      <c r="X125" s="41"/>
      <c r="Y125" s="41"/>
      <c r="Z125" s="41"/>
      <c r="AA125" s="41"/>
      <c r="AB125" s="43" t="str">
        <f>CONCATENATE(IF(B125="","",VLOOKUP(CONCATENATE(B125,"suomi"),Opintojaksot[#Data],8,FALSE))," -- ",IF(B125="","",VLOOKUP(CONCATENATE(B125,"suomi"),Opintojaksot[#Data],9,FALSE)))</f>
        <v xml:space="preserve"> -- </v>
      </c>
      <c r="AC125" s="42"/>
      <c r="AD125" s="42"/>
      <c r="AE125" s="36"/>
    </row>
    <row r="126" spans="1:31" x14ac:dyDescent="0.3">
      <c r="A126" s="45" t="str">
        <f t="shared" si="4"/>
        <v/>
      </c>
      <c r="B126" s="7"/>
      <c r="C126" s="5" t="str">
        <f>IF(B126="","",VLOOKUP(CONCATENATE(B126,"suomi"),Opintojaksot[#Data],7,FALSE))</f>
        <v/>
      </c>
      <c r="D126" s="29" t="str">
        <f>IF(B126="","",(TRIM(VLOOKUP(CONCATENATE(B126,"suomi"),Opintojaksot[#Data],12,FALSE))))</f>
        <v/>
      </c>
      <c r="E126" s="46" t="str">
        <f>IF(B126="","",VLOOKUP(CONCATENATE(B126,"suomi"),Opintojaksot[#Data],19,FALSE))</f>
        <v/>
      </c>
      <c r="F126" s="6"/>
      <c r="G126" s="60" t="str">
        <f>IF(B126="","",VLOOKUP(CONCATENATE(B126,"suomi"),Opintojaksot[#Data],31,FALSE))</f>
        <v/>
      </c>
      <c r="H126" s="41"/>
      <c r="I126" s="41" t="str">
        <f t="shared" si="5"/>
        <v/>
      </c>
      <c r="J126" s="41" t="str">
        <f t="shared" si="6"/>
        <v/>
      </c>
      <c r="K126" s="41"/>
      <c r="L126" s="41"/>
      <c r="M126" s="41"/>
      <c r="N126" s="41"/>
      <c r="O126" s="41"/>
      <c r="P126" s="41"/>
      <c r="Q126" s="41"/>
      <c r="R126" s="41"/>
      <c r="S126" s="41"/>
      <c r="T126" s="41"/>
      <c r="U126" s="41"/>
      <c r="V126" s="41"/>
      <c r="W126" s="41"/>
      <c r="X126" s="41"/>
      <c r="Y126" s="41"/>
      <c r="Z126" s="41"/>
      <c r="AA126" s="41"/>
      <c r="AB126" s="43" t="str">
        <f>CONCATENATE(IF(B126="","",VLOOKUP(CONCATENATE(B126,"suomi"),Opintojaksot[#Data],8,FALSE))," -- ",IF(B126="","",VLOOKUP(CONCATENATE(B126,"suomi"),Opintojaksot[#Data],9,FALSE)))</f>
        <v xml:space="preserve"> -- </v>
      </c>
      <c r="AC126" s="42"/>
      <c r="AD126" s="42"/>
      <c r="AE126" s="36"/>
    </row>
    <row r="127" spans="1:31" x14ac:dyDescent="0.3">
      <c r="A127" s="45" t="str">
        <f t="shared" si="4"/>
        <v/>
      </c>
      <c r="B127" s="7"/>
      <c r="C127" s="5" t="str">
        <f>IF(B127="","",VLOOKUP(CONCATENATE(B127,"suomi"),Opintojaksot[#Data],7,FALSE))</f>
        <v/>
      </c>
      <c r="D127" s="29" t="str">
        <f>IF(B127="","",(TRIM(VLOOKUP(CONCATENATE(B127,"suomi"),Opintojaksot[#Data],12,FALSE))))</f>
        <v/>
      </c>
      <c r="E127" s="46" t="str">
        <f>IF(B127="","",VLOOKUP(CONCATENATE(B127,"suomi"),Opintojaksot[#Data],19,FALSE))</f>
        <v/>
      </c>
      <c r="F127" s="6"/>
      <c r="G127" s="60" t="str">
        <f>IF(B127="","",VLOOKUP(CONCATENATE(B127,"suomi"),Opintojaksot[#Data],31,FALSE))</f>
        <v/>
      </c>
      <c r="H127" s="41"/>
      <c r="I127" s="41" t="str">
        <f t="shared" si="5"/>
        <v/>
      </c>
      <c r="J127" s="41" t="str">
        <f t="shared" si="6"/>
        <v/>
      </c>
      <c r="K127" s="41"/>
      <c r="L127" s="41"/>
      <c r="M127" s="41"/>
      <c r="N127" s="41"/>
      <c r="O127" s="41"/>
      <c r="P127" s="41"/>
      <c r="Q127" s="41"/>
      <c r="R127" s="41"/>
      <c r="S127" s="41"/>
      <c r="T127" s="41"/>
      <c r="U127" s="41"/>
      <c r="V127" s="41"/>
      <c r="W127" s="41"/>
      <c r="X127" s="41"/>
      <c r="Y127" s="41"/>
      <c r="Z127" s="41"/>
      <c r="AA127" s="41"/>
      <c r="AB127" s="43" t="str">
        <f>CONCATENATE(IF(B127="","",VLOOKUP(CONCATENATE(B127,"suomi"),Opintojaksot[#Data],8,FALSE))," -- ",IF(B127="","",VLOOKUP(CONCATENATE(B127,"suomi"),Opintojaksot[#Data],9,FALSE)))</f>
        <v xml:space="preserve"> -- </v>
      </c>
      <c r="AC127" s="42"/>
      <c r="AD127" s="42"/>
      <c r="AE127" s="36"/>
    </row>
    <row r="128" spans="1:31" x14ac:dyDescent="0.3">
      <c r="A128" s="45" t="str">
        <f t="shared" si="4"/>
        <v/>
      </c>
      <c r="B128" s="7"/>
      <c r="C128" s="5" t="str">
        <f>IF(B128="","",VLOOKUP(CONCATENATE(B128,"suomi"),Opintojaksot[#Data],7,FALSE))</f>
        <v/>
      </c>
      <c r="D128" s="29" t="str">
        <f>IF(B128="","",(TRIM(VLOOKUP(CONCATENATE(B128,"suomi"),Opintojaksot[#Data],12,FALSE))))</f>
        <v/>
      </c>
      <c r="E128" s="46" t="str">
        <f>IF(B128="","",VLOOKUP(CONCATENATE(B128,"suomi"),Opintojaksot[#Data],19,FALSE))</f>
        <v/>
      </c>
      <c r="F128" s="6"/>
      <c r="G128" s="60" t="str">
        <f>IF(B128="","",VLOOKUP(CONCATENATE(B128,"suomi"),Opintojaksot[#Data],31,FALSE))</f>
        <v/>
      </c>
      <c r="H128" s="41"/>
      <c r="I128" s="41" t="str">
        <f t="shared" si="5"/>
        <v/>
      </c>
      <c r="J128" s="41" t="str">
        <f t="shared" si="6"/>
        <v/>
      </c>
      <c r="K128" s="41"/>
      <c r="L128" s="41"/>
      <c r="M128" s="41"/>
      <c r="N128" s="41"/>
      <c r="O128" s="41"/>
      <c r="P128" s="41"/>
      <c r="Q128" s="41"/>
      <c r="R128" s="41"/>
      <c r="S128" s="41"/>
      <c r="T128" s="41"/>
      <c r="U128" s="41"/>
      <c r="V128" s="41"/>
      <c r="W128" s="41"/>
      <c r="X128" s="41"/>
      <c r="Y128" s="41"/>
      <c r="Z128" s="41"/>
      <c r="AA128" s="41"/>
      <c r="AB128" s="43" t="str">
        <f>CONCATENATE(IF(B128="","",VLOOKUP(CONCATENATE(B128,"suomi"),Opintojaksot[#Data],8,FALSE))," -- ",IF(B128="","",VLOOKUP(CONCATENATE(B128,"suomi"),Opintojaksot[#Data],9,FALSE)))</f>
        <v xml:space="preserve"> -- </v>
      </c>
      <c r="AC128" s="42"/>
      <c r="AD128" s="42"/>
      <c r="AE128" s="36"/>
    </row>
    <row r="129" spans="1:31" x14ac:dyDescent="0.3">
      <c r="A129" s="45" t="str">
        <f t="shared" si="4"/>
        <v/>
      </c>
      <c r="B129" s="7"/>
      <c r="C129" s="5" t="str">
        <f>IF(B129="","",VLOOKUP(CONCATENATE(B129,"suomi"),Opintojaksot[#Data],7,FALSE))</f>
        <v/>
      </c>
      <c r="D129" s="29" t="str">
        <f>IF(B129="","",(TRIM(VLOOKUP(CONCATENATE(B129,"suomi"),Opintojaksot[#Data],12,FALSE))))</f>
        <v/>
      </c>
      <c r="E129" s="46" t="str">
        <f>IF(B129="","",VLOOKUP(CONCATENATE(B129,"suomi"),Opintojaksot[#Data],19,FALSE))</f>
        <v/>
      </c>
      <c r="F129" s="6"/>
      <c r="G129" s="60" t="str">
        <f>IF(B129="","",VLOOKUP(CONCATENATE(B129,"suomi"),Opintojaksot[#Data],31,FALSE))</f>
        <v/>
      </c>
      <c r="H129" s="41"/>
      <c r="I129" s="41" t="str">
        <f t="shared" si="5"/>
        <v/>
      </c>
      <c r="J129" s="41" t="str">
        <f t="shared" si="6"/>
        <v/>
      </c>
      <c r="K129" s="41"/>
      <c r="L129" s="41"/>
      <c r="M129" s="41"/>
      <c r="N129" s="41"/>
      <c r="O129" s="41"/>
      <c r="P129" s="41"/>
      <c r="Q129" s="41"/>
      <c r="R129" s="41"/>
      <c r="S129" s="41"/>
      <c r="T129" s="41"/>
      <c r="U129" s="41"/>
      <c r="V129" s="41"/>
      <c r="W129" s="41"/>
      <c r="X129" s="41"/>
      <c r="Y129" s="41"/>
      <c r="Z129" s="41"/>
      <c r="AA129" s="41"/>
      <c r="AB129" s="43" t="str">
        <f>CONCATENATE(IF(B129="","",VLOOKUP(CONCATENATE(B129,"suomi"),Opintojaksot[#Data],8,FALSE))," -- ",IF(B129="","",VLOOKUP(CONCATENATE(B129,"suomi"),Opintojaksot[#Data],9,FALSE)))</f>
        <v xml:space="preserve"> -- </v>
      </c>
      <c r="AC129" s="42"/>
      <c r="AD129" s="42"/>
      <c r="AE129" s="36"/>
    </row>
    <row r="130" spans="1:31" x14ac:dyDescent="0.3">
      <c r="A130" s="45" t="str">
        <f t="shared" si="4"/>
        <v/>
      </c>
      <c r="B130" s="7"/>
      <c r="C130" s="5" t="str">
        <f>IF(B130="","",VLOOKUP(CONCATENATE(B130,"suomi"),Opintojaksot[#Data],7,FALSE))</f>
        <v/>
      </c>
      <c r="D130" s="29" t="str">
        <f>IF(B130="","",(TRIM(VLOOKUP(CONCATENATE(B130,"suomi"),Opintojaksot[#Data],12,FALSE))))</f>
        <v/>
      </c>
      <c r="E130" s="46" t="str">
        <f>IF(B130="","",VLOOKUP(CONCATENATE(B130,"suomi"),Opintojaksot[#Data],19,FALSE))</f>
        <v/>
      </c>
      <c r="F130" s="6"/>
      <c r="G130" s="60" t="str">
        <f>IF(B130="","",VLOOKUP(CONCATENATE(B130,"suomi"),Opintojaksot[#Data],31,FALSE))</f>
        <v/>
      </c>
      <c r="H130" s="41"/>
      <c r="I130" s="41" t="str">
        <f t="shared" si="5"/>
        <v/>
      </c>
      <c r="J130" s="41" t="str">
        <f t="shared" si="6"/>
        <v/>
      </c>
      <c r="K130" s="41"/>
      <c r="L130" s="41"/>
      <c r="M130" s="41"/>
      <c r="N130" s="41"/>
      <c r="O130" s="41"/>
      <c r="P130" s="41"/>
      <c r="Q130" s="41"/>
      <c r="R130" s="41"/>
      <c r="S130" s="41"/>
      <c r="T130" s="41"/>
      <c r="U130" s="41"/>
      <c r="V130" s="41"/>
      <c r="W130" s="41"/>
      <c r="X130" s="41"/>
      <c r="Y130" s="41"/>
      <c r="Z130" s="41"/>
      <c r="AA130" s="41"/>
      <c r="AB130" s="43" t="str">
        <f>CONCATENATE(IF(B130="","",VLOOKUP(CONCATENATE(B130,"suomi"),Opintojaksot[#Data],8,FALSE))," -- ",IF(B130="","",VLOOKUP(CONCATENATE(B130,"suomi"),Opintojaksot[#Data],9,FALSE)))</f>
        <v xml:space="preserve"> -- </v>
      </c>
      <c r="AC130" s="42"/>
      <c r="AD130" s="42"/>
      <c r="AE130" s="36"/>
    </row>
    <row r="131" spans="1:31" x14ac:dyDescent="0.3">
      <c r="A131" s="45" t="str">
        <f t="shared" si="4"/>
        <v/>
      </c>
      <c r="B131" s="7"/>
      <c r="C131" s="5" t="str">
        <f>IF(B131="","",VLOOKUP(CONCATENATE(B131,"suomi"),Opintojaksot[#Data],7,FALSE))</f>
        <v/>
      </c>
      <c r="D131" s="29" t="str">
        <f>IF(B131="","",(TRIM(VLOOKUP(CONCATENATE(B131,"suomi"),Opintojaksot[#Data],12,FALSE))))</f>
        <v/>
      </c>
      <c r="E131" s="46" t="str">
        <f>IF(B131="","",VLOOKUP(CONCATENATE(B131,"suomi"),Opintojaksot[#Data],19,FALSE))</f>
        <v/>
      </c>
      <c r="F131" s="6"/>
      <c r="G131" s="60" t="str">
        <f>IF(B131="","",VLOOKUP(CONCATENATE(B131,"suomi"),Opintojaksot[#Data],31,FALSE))</f>
        <v/>
      </c>
      <c r="H131" s="41"/>
      <c r="I131" s="41" t="str">
        <f t="shared" si="5"/>
        <v/>
      </c>
      <c r="J131" s="41" t="str">
        <f t="shared" si="6"/>
        <v/>
      </c>
      <c r="K131" s="41"/>
      <c r="L131" s="41"/>
      <c r="M131" s="41"/>
      <c r="N131" s="41"/>
      <c r="O131" s="41"/>
      <c r="P131" s="41"/>
      <c r="Q131" s="41"/>
      <c r="R131" s="41"/>
      <c r="S131" s="41"/>
      <c r="T131" s="41"/>
      <c r="U131" s="41"/>
      <c r="V131" s="41"/>
      <c r="W131" s="41"/>
      <c r="X131" s="41"/>
      <c r="Y131" s="41"/>
      <c r="Z131" s="41"/>
      <c r="AA131" s="41"/>
      <c r="AB131" s="43" t="str">
        <f>CONCATENATE(IF(B131="","",VLOOKUP(CONCATENATE(B131,"suomi"),Opintojaksot[#Data],8,FALSE))," -- ",IF(B131="","",VLOOKUP(CONCATENATE(B131,"suomi"),Opintojaksot[#Data],9,FALSE)))</f>
        <v xml:space="preserve"> -- </v>
      </c>
      <c r="AC131" s="42"/>
      <c r="AD131" s="42"/>
      <c r="AE131" s="36"/>
    </row>
    <row r="132" spans="1:31" x14ac:dyDescent="0.3">
      <c r="A132" s="45" t="str">
        <f t="shared" si="4"/>
        <v/>
      </c>
      <c r="B132" s="7"/>
      <c r="C132" s="5" t="str">
        <f>IF(B132="","",VLOOKUP(CONCATENATE(B132,"suomi"),Opintojaksot[#Data],7,FALSE))</f>
        <v/>
      </c>
      <c r="D132" s="29" t="str">
        <f>IF(B132="","",(TRIM(VLOOKUP(CONCATENATE(B132,"suomi"),Opintojaksot[#Data],12,FALSE))))</f>
        <v/>
      </c>
      <c r="E132" s="46" t="str">
        <f>IF(B132="","",VLOOKUP(CONCATENATE(B132,"suomi"),Opintojaksot[#Data],19,FALSE))</f>
        <v/>
      </c>
      <c r="F132" s="6"/>
      <c r="G132" s="60" t="str">
        <f>IF(B132="","",VLOOKUP(CONCATENATE(B132,"suomi"),Opintojaksot[#Data],31,FALSE))</f>
        <v/>
      </c>
      <c r="H132" s="41"/>
      <c r="I132" s="41" t="str">
        <f t="shared" si="5"/>
        <v/>
      </c>
      <c r="J132" s="41" t="str">
        <f t="shared" si="6"/>
        <v/>
      </c>
      <c r="K132" s="41"/>
      <c r="L132" s="41"/>
      <c r="M132" s="41"/>
      <c r="N132" s="41"/>
      <c r="O132" s="41"/>
      <c r="P132" s="41"/>
      <c r="Q132" s="41"/>
      <c r="R132" s="41"/>
      <c r="S132" s="41"/>
      <c r="T132" s="41"/>
      <c r="U132" s="41"/>
      <c r="V132" s="41"/>
      <c r="W132" s="41"/>
      <c r="X132" s="41"/>
      <c r="Y132" s="41"/>
      <c r="Z132" s="41"/>
      <c r="AA132" s="41"/>
      <c r="AB132" s="43" t="str">
        <f>CONCATENATE(IF(B132="","",VLOOKUP(CONCATENATE(B132,"suomi"),Opintojaksot[#Data],8,FALSE))," -- ",IF(B132="","",VLOOKUP(CONCATENATE(B132,"suomi"),Opintojaksot[#Data],9,FALSE)))</f>
        <v xml:space="preserve"> -- </v>
      </c>
      <c r="AC132" s="42"/>
      <c r="AD132" s="42"/>
      <c r="AE132" s="36"/>
    </row>
    <row r="133" spans="1:31" x14ac:dyDescent="0.3">
      <c r="A133" s="45" t="str">
        <f t="shared" ref="A133:A196" si="7">IF(OR(I133="ei järjestetä tulevana lukuvuotena",I133="ei järjestetä - joka toinen lukuvuosi järjestettävä"),"ei järjestetä tulevana lukuvuotena",IF(C133="","",IF(OR(IF(B133="",TRUE),IF(C133="",TRUE),IF(I133="(Avaa pudotusvalikko kentän oikeasta reunasta)",TRUE))=FALSE,"Riittävät vähimmäistiedot","Puuttuu pakollisia tietoja")))</f>
        <v/>
      </c>
      <c r="B133" s="7"/>
      <c r="C133" s="5" t="str">
        <f>IF(B133="","",VLOOKUP(CONCATENATE(B133,"suomi"),Opintojaksot[#Data],7,FALSE))</f>
        <v/>
      </c>
      <c r="D133" s="29" t="str">
        <f>IF(B133="","",(TRIM(VLOOKUP(CONCATENATE(B133,"suomi"),Opintojaksot[#Data],12,FALSE))))</f>
        <v/>
      </c>
      <c r="E133" s="46" t="str">
        <f>IF(B133="","",VLOOKUP(CONCATENATE(B133,"suomi"),Opintojaksot[#Data],19,FALSE))</f>
        <v/>
      </c>
      <c r="F133" s="6"/>
      <c r="G133" s="60" t="str">
        <f>IF(B133="","",VLOOKUP(CONCATENATE(B133,"suomi"),Opintojaksot[#Data],31,FALSE))</f>
        <v/>
      </c>
      <c r="H133" s="41"/>
      <c r="I133" s="41" t="str">
        <f t="shared" ref="I133:I196" si="8">IF(B133="","","(Avaa pudotusvalikko kentän oikeasta reunasta)")</f>
        <v/>
      </c>
      <c r="J133" s="41" t="str">
        <f t="shared" si="6"/>
        <v/>
      </c>
      <c r="K133" s="41"/>
      <c r="L133" s="41"/>
      <c r="M133" s="41"/>
      <c r="N133" s="41"/>
      <c r="O133" s="41"/>
      <c r="P133" s="41"/>
      <c r="Q133" s="41"/>
      <c r="R133" s="41"/>
      <c r="S133" s="41"/>
      <c r="T133" s="41"/>
      <c r="U133" s="41"/>
      <c r="V133" s="41"/>
      <c r="W133" s="41"/>
      <c r="X133" s="41"/>
      <c r="Y133" s="41"/>
      <c r="Z133" s="41"/>
      <c r="AA133" s="41"/>
      <c r="AB133" s="43" t="str">
        <f>CONCATENATE(IF(B133="","",VLOOKUP(CONCATENATE(B133,"suomi"),Opintojaksot[#Data],8,FALSE))," -- ",IF(B133="","",VLOOKUP(CONCATENATE(B133,"suomi"),Opintojaksot[#Data],9,FALSE)))</f>
        <v xml:space="preserve"> -- </v>
      </c>
      <c r="AC133" s="42"/>
      <c r="AD133" s="42"/>
      <c r="AE133" s="36"/>
    </row>
    <row r="134" spans="1:31" x14ac:dyDescent="0.3">
      <c r="A134" s="45" t="str">
        <f t="shared" si="7"/>
        <v/>
      </c>
      <c r="B134" s="7"/>
      <c r="C134" s="5" t="str">
        <f>IF(B134="","",VLOOKUP(CONCATENATE(B134,"suomi"),Opintojaksot[#Data],7,FALSE))</f>
        <v/>
      </c>
      <c r="D134" s="29" t="str">
        <f>IF(B134="","",(TRIM(VLOOKUP(CONCATENATE(B134,"suomi"),Opintojaksot[#Data],12,FALSE))))</f>
        <v/>
      </c>
      <c r="E134" s="46" t="str">
        <f>IF(B134="","",VLOOKUP(CONCATENATE(B134,"suomi"),Opintojaksot[#Data],19,FALSE))</f>
        <v/>
      </c>
      <c r="F134" s="6"/>
      <c r="G134" s="60" t="str">
        <f>IF(B134="","",VLOOKUP(CONCATENATE(B134,"suomi"),Opintojaksot[#Data],31,FALSE))</f>
        <v/>
      </c>
      <c r="H134" s="41"/>
      <c r="I134" s="41" t="str">
        <f t="shared" si="8"/>
        <v/>
      </c>
      <c r="J134" s="41" t="str">
        <f t="shared" si="6"/>
        <v/>
      </c>
      <c r="K134" s="41"/>
      <c r="L134" s="41"/>
      <c r="M134" s="41"/>
      <c r="N134" s="41"/>
      <c r="O134" s="41"/>
      <c r="P134" s="41"/>
      <c r="Q134" s="41"/>
      <c r="R134" s="41"/>
      <c r="S134" s="41"/>
      <c r="T134" s="41"/>
      <c r="U134" s="41"/>
      <c r="V134" s="41"/>
      <c r="W134" s="41"/>
      <c r="X134" s="41"/>
      <c r="Y134" s="41"/>
      <c r="Z134" s="41"/>
      <c r="AA134" s="41"/>
      <c r="AB134" s="43" t="str">
        <f>CONCATENATE(IF(B134="","",VLOOKUP(CONCATENATE(B134,"suomi"),Opintojaksot[#Data],8,FALSE))," -- ",IF(B134="","",VLOOKUP(CONCATENATE(B134,"suomi"),Opintojaksot[#Data],9,FALSE)))</f>
        <v xml:space="preserve"> -- </v>
      </c>
      <c r="AC134" s="42"/>
      <c r="AD134" s="42"/>
      <c r="AE134" s="36"/>
    </row>
    <row r="135" spans="1:31" x14ac:dyDescent="0.3">
      <c r="A135" s="45" t="str">
        <f t="shared" si="7"/>
        <v/>
      </c>
      <c r="B135" s="7"/>
      <c r="C135" s="5" t="str">
        <f>IF(B135="","",VLOOKUP(CONCATENATE(B135,"suomi"),Opintojaksot[#Data],7,FALSE))</f>
        <v/>
      </c>
      <c r="D135" s="29" t="str">
        <f>IF(B135="","",(TRIM(VLOOKUP(CONCATENATE(B135,"suomi"),Opintojaksot[#Data],12,FALSE))))</f>
        <v/>
      </c>
      <c r="E135" s="46" t="str">
        <f>IF(B135="","",VLOOKUP(CONCATENATE(B135,"suomi"),Opintojaksot[#Data],19,FALSE))</f>
        <v/>
      </c>
      <c r="F135" s="6"/>
      <c r="G135" s="60" t="str">
        <f>IF(B135="","",VLOOKUP(CONCATENATE(B135,"suomi"),Opintojaksot[#Data],31,FALSE))</f>
        <v/>
      </c>
      <c r="H135" s="41"/>
      <c r="I135" s="41" t="str">
        <f t="shared" si="8"/>
        <v/>
      </c>
      <c r="J135" s="41" t="str">
        <f t="shared" si="6"/>
        <v/>
      </c>
      <c r="K135" s="41"/>
      <c r="L135" s="41"/>
      <c r="M135" s="41"/>
      <c r="N135" s="41"/>
      <c r="O135" s="41"/>
      <c r="P135" s="41"/>
      <c r="Q135" s="41"/>
      <c r="R135" s="41"/>
      <c r="S135" s="41"/>
      <c r="T135" s="41"/>
      <c r="U135" s="41"/>
      <c r="V135" s="41"/>
      <c r="W135" s="41"/>
      <c r="X135" s="41"/>
      <c r="Y135" s="41"/>
      <c r="Z135" s="41"/>
      <c r="AA135" s="41"/>
      <c r="AB135" s="43" t="str">
        <f>CONCATENATE(IF(B135="","",VLOOKUP(CONCATENATE(B135,"suomi"),Opintojaksot[#Data],8,FALSE))," -- ",IF(B135="","",VLOOKUP(CONCATENATE(B135,"suomi"),Opintojaksot[#Data],9,FALSE)))</f>
        <v xml:space="preserve"> -- </v>
      </c>
      <c r="AC135" s="42"/>
      <c r="AD135" s="42"/>
      <c r="AE135" s="36"/>
    </row>
    <row r="136" spans="1:31" x14ac:dyDescent="0.3">
      <c r="A136" s="45" t="str">
        <f t="shared" si="7"/>
        <v/>
      </c>
      <c r="B136" s="7"/>
      <c r="C136" s="5" t="str">
        <f>IF(B136="","",VLOOKUP(CONCATENATE(B136,"suomi"),Opintojaksot[#Data],7,FALSE))</f>
        <v/>
      </c>
      <c r="D136" s="29" t="str">
        <f>IF(B136="","",(TRIM(VLOOKUP(CONCATENATE(B136,"suomi"),Opintojaksot[#Data],12,FALSE))))</f>
        <v/>
      </c>
      <c r="E136" s="46" t="str">
        <f>IF(B136="","",VLOOKUP(CONCATENATE(B136,"suomi"),Opintojaksot[#Data],19,FALSE))</f>
        <v/>
      </c>
      <c r="F136" s="6"/>
      <c r="G136" s="60" t="str">
        <f>IF(B136="","",VLOOKUP(CONCATENATE(B136,"suomi"),Opintojaksot[#Data],31,FALSE))</f>
        <v/>
      </c>
      <c r="H136" s="41"/>
      <c r="I136" s="41" t="str">
        <f t="shared" si="8"/>
        <v/>
      </c>
      <c r="J136" s="41" t="str">
        <f t="shared" si="6"/>
        <v/>
      </c>
      <c r="K136" s="41"/>
      <c r="L136" s="41"/>
      <c r="M136" s="41"/>
      <c r="N136" s="41"/>
      <c r="O136" s="41"/>
      <c r="P136" s="41"/>
      <c r="Q136" s="41"/>
      <c r="R136" s="41"/>
      <c r="S136" s="41"/>
      <c r="T136" s="41"/>
      <c r="U136" s="41"/>
      <c r="V136" s="41"/>
      <c r="W136" s="41"/>
      <c r="X136" s="41"/>
      <c r="Y136" s="41"/>
      <c r="Z136" s="41"/>
      <c r="AA136" s="41"/>
      <c r="AB136" s="43" t="str">
        <f>CONCATENATE(IF(B136="","",VLOOKUP(CONCATENATE(B136,"suomi"),Opintojaksot[#Data],8,FALSE))," -- ",IF(B136="","",VLOOKUP(CONCATENATE(B136,"suomi"),Opintojaksot[#Data],9,FALSE)))</f>
        <v xml:space="preserve"> -- </v>
      </c>
      <c r="AC136" s="42"/>
      <c r="AD136" s="42"/>
      <c r="AE136" s="36"/>
    </row>
    <row r="137" spans="1:31" x14ac:dyDescent="0.3">
      <c r="A137" s="45" t="str">
        <f t="shared" si="7"/>
        <v/>
      </c>
      <c r="B137" s="7"/>
      <c r="C137" s="5" t="str">
        <f>IF(B137="","",VLOOKUP(CONCATENATE(B137,"suomi"),Opintojaksot[#Data],7,FALSE))</f>
        <v/>
      </c>
      <c r="D137" s="29" t="str">
        <f>IF(B137="","",(TRIM(VLOOKUP(CONCATENATE(B137,"suomi"),Opintojaksot[#Data],12,FALSE))))</f>
        <v/>
      </c>
      <c r="E137" s="46" t="str">
        <f>IF(B137="","",VLOOKUP(CONCATENATE(B137,"suomi"),Opintojaksot[#Data],19,FALSE))</f>
        <v/>
      </c>
      <c r="F137" s="6"/>
      <c r="G137" s="60" t="str">
        <f>IF(B137="","",VLOOKUP(CONCATENATE(B137,"suomi"),Opintojaksot[#Data],31,FALSE))</f>
        <v/>
      </c>
      <c r="H137" s="41"/>
      <c r="I137" s="41" t="str">
        <f t="shared" si="8"/>
        <v/>
      </c>
      <c r="J137" s="41" t="str">
        <f t="shared" si="6"/>
        <v/>
      </c>
      <c r="K137" s="41"/>
      <c r="L137" s="41"/>
      <c r="M137" s="41"/>
      <c r="N137" s="41"/>
      <c r="O137" s="41"/>
      <c r="P137" s="41"/>
      <c r="Q137" s="41"/>
      <c r="R137" s="41"/>
      <c r="S137" s="41"/>
      <c r="T137" s="41"/>
      <c r="U137" s="41"/>
      <c r="V137" s="41"/>
      <c r="W137" s="41"/>
      <c r="X137" s="41"/>
      <c r="Y137" s="41"/>
      <c r="Z137" s="41"/>
      <c r="AA137" s="41"/>
      <c r="AB137" s="43" t="str">
        <f>CONCATENATE(IF(B137="","",VLOOKUP(CONCATENATE(B137,"suomi"),Opintojaksot[#Data],8,FALSE))," -- ",IF(B137="","",VLOOKUP(CONCATENATE(B137,"suomi"),Opintojaksot[#Data],9,FALSE)))</f>
        <v xml:space="preserve"> -- </v>
      </c>
      <c r="AC137" s="42"/>
      <c r="AD137" s="42"/>
      <c r="AE137" s="36"/>
    </row>
    <row r="138" spans="1:31" x14ac:dyDescent="0.3">
      <c r="A138" s="45" t="str">
        <f t="shared" si="7"/>
        <v/>
      </c>
      <c r="B138" s="7"/>
      <c r="C138" s="5" t="str">
        <f>IF(B138="","",VLOOKUP(CONCATENATE(B138,"suomi"),Opintojaksot[#Data],7,FALSE))</f>
        <v/>
      </c>
      <c r="D138" s="29" t="str">
        <f>IF(B138="","",(TRIM(VLOOKUP(CONCATENATE(B138,"suomi"),Opintojaksot[#Data],12,FALSE))))</f>
        <v/>
      </c>
      <c r="E138" s="46" t="str">
        <f>IF(B138="","",VLOOKUP(CONCATENATE(B138,"suomi"),Opintojaksot[#Data],19,FALSE))</f>
        <v/>
      </c>
      <c r="F138" s="6"/>
      <c r="G138" s="60" t="str">
        <f>IF(B138="","",VLOOKUP(CONCATENATE(B138,"suomi"),Opintojaksot[#Data],31,FALSE))</f>
        <v/>
      </c>
      <c r="H138" s="41"/>
      <c r="I138" s="41" t="str">
        <f t="shared" si="8"/>
        <v/>
      </c>
      <c r="J138" s="41" t="str">
        <f t="shared" si="6"/>
        <v/>
      </c>
      <c r="K138" s="41"/>
      <c r="L138" s="41"/>
      <c r="M138" s="41"/>
      <c r="N138" s="41"/>
      <c r="O138" s="41"/>
      <c r="P138" s="41"/>
      <c r="Q138" s="41"/>
      <c r="R138" s="41"/>
      <c r="S138" s="41"/>
      <c r="T138" s="41"/>
      <c r="U138" s="41"/>
      <c r="V138" s="41"/>
      <c r="W138" s="41"/>
      <c r="X138" s="41"/>
      <c r="Y138" s="41"/>
      <c r="Z138" s="41"/>
      <c r="AA138" s="41"/>
      <c r="AB138" s="43" t="str">
        <f>CONCATENATE(IF(B138="","",VLOOKUP(CONCATENATE(B138,"suomi"),Opintojaksot[#Data],8,FALSE))," -- ",IF(B138="","",VLOOKUP(CONCATENATE(B138,"suomi"),Opintojaksot[#Data],9,FALSE)))</f>
        <v xml:space="preserve"> -- </v>
      </c>
      <c r="AC138" s="42"/>
      <c r="AD138" s="42"/>
      <c r="AE138" s="36"/>
    </row>
    <row r="139" spans="1:31" x14ac:dyDescent="0.3">
      <c r="A139" s="45" t="str">
        <f t="shared" si="7"/>
        <v/>
      </c>
      <c r="B139" s="7"/>
      <c r="C139" s="5" t="str">
        <f>IF(B139="","",VLOOKUP(CONCATENATE(B139,"suomi"),Opintojaksot[#Data],7,FALSE))</f>
        <v/>
      </c>
      <c r="D139" s="29" t="str">
        <f>IF(B139="","",(TRIM(VLOOKUP(CONCATENATE(B139,"suomi"),Opintojaksot[#Data],12,FALSE))))</f>
        <v/>
      </c>
      <c r="E139" s="46" t="str">
        <f>IF(B139="","",VLOOKUP(CONCATENATE(B139,"suomi"),Opintojaksot[#Data],19,FALSE))</f>
        <v/>
      </c>
      <c r="F139" s="6"/>
      <c r="G139" s="60" t="str">
        <f>IF(B139="","",VLOOKUP(CONCATENATE(B139,"suomi"),Opintojaksot[#Data],31,FALSE))</f>
        <v/>
      </c>
      <c r="H139" s="41"/>
      <c r="I139" s="41" t="str">
        <f t="shared" si="8"/>
        <v/>
      </c>
      <c r="J139" s="41" t="str">
        <f t="shared" si="6"/>
        <v/>
      </c>
      <c r="K139" s="41"/>
      <c r="L139" s="41"/>
      <c r="M139" s="41"/>
      <c r="N139" s="41"/>
      <c r="O139" s="41"/>
      <c r="P139" s="41"/>
      <c r="Q139" s="41"/>
      <c r="R139" s="41"/>
      <c r="S139" s="41"/>
      <c r="T139" s="41"/>
      <c r="U139" s="41"/>
      <c r="V139" s="41"/>
      <c r="W139" s="41"/>
      <c r="X139" s="41"/>
      <c r="Y139" s="41"/>
      <c r="Z139" s="41"/>
      <c r="AA139" s="41"/>
      <c r="AB139" s="43" t="str">
        <f>CONCATENATE(IF(B139="","",VLOOKUP(CONCATENATE(B139,"suomi"),Opintojaksot[#Data],8,FALSE))," -- ",IF(B139="","",VLOOKUP(CONCATENATE(B139,"suomi"),Opintojaksot[#Data],9,FALSE)))</f>
        <v xml:space="preserve"> -- </v>
      </c>
      <c r="AC139" s="42"/>
      <c r="AD139" s="42"/>
      <c r="AE139" s="36"/>
    </row>
    <row r="140" spans="1:31" x14ac:dyDescent="0.3">
      <c r="A140" s="45" t="str">
        <f t="shared" si="7"/>
        <v/>
      </c>
      <c r="B140" s="7"/>
      <c r="C140" s="5" t="str">
        <f>IF(B140="","",VLOOKUP(CONCATENATE(B140,"suomi"),Opintojaksot[#Data],7,FALSE))</f>
        <v/>
      </c>
      <c r="D140" s="29" t="str">
        <f>IF(B140="","",(TRIM(VLOOKUP(CONCATENATE(B140,"suomi"),Opintojaksot[#Data],12,FALSE))))</f>
        <v/>
      </c>
      <c r="E140" s="46" t="str">
        <f>IF(B140="","",VLOOKUP(CONCATENATE(B140,"suomi"),Opintojaksot[#Data],19,FALSE))</f>
        <v/>
      </c>
      <c r="F140" s="6"/>
      <c r="G140" s="60" t="str">
        <f>IF(B140="","",VLOOKUP(CONCATENATE(B140,"suomi"),Opintojaksot[#Data],31,FALSE))</f>
        <v/>
      </c>
      <c r="H140" s="41"/>
      <c r="I140" s="41" t="str">
        <f t="shared" si="8"/>
        <v/>
      </c>
      <c r="J140" s="41" t="str">
        <f t="shared" si="6"/>
        <v/>
      </c>
      <c r="K140" s="41"/>
      <c r="L140" s="41"/>
      <c r="M140" s="41"/>
      <c r="N140" s="41"/>
      <c r="O140" s="41"/>
      <c r="P140" s="41"/>
      <c r="Q140" s="41"/>
      <c r="R140" s="41"/>
      <c r="S140" s="41"/>
      <c r="T140" s="41"/>
      <c r="U140" s="41"/>
      <c r="V140" s="41"/>
      <c r="W140" s="41"/>
      <c r="X140" s="41"/>
      <c r="Y140" s="41"/>
      <c r="Z140" s="41"/>
      <c r="AA140" s="41"/>
      <c r="AB140" s="43" t="str">
        <f>CONCATENATE(IF(B140="","",VLOOKUP(CONCATENATE(B140,"suomi"),Opintojaksot[#Data],8,FALSE))," -- ",IF(B140="","",VLOOKUP(CONCATENATE(B140,"suomi"),Opintojaksot[#Data],9,FALSE)))</f>
        <v xml:space="preserve"> -- </v>
      </c>
      <c r="AC140" s="42"/>
      <c r="AD140" s="42"/>
      <c r="AE140" s="36"/>
    </row>
    <row r="141" spans="1:31" x14ac:dyDescent="0.3">
      <c r="A141" s="45" t="str">
        <f t="shared" si="7"/>
        <v/>
      </c>
      <c r="B141" s="7"/>
      <c r="C141" s="5" t="str">
        <f>IF(B141="","",VLOOKUP(CONCATENATE(B141,"suomi"),Opintojaksot[#Data],7,FALSE))</f>
        <v/>
      </c>
      <c r="D141" s="29" t="str">
        <f>IF(B141="","",(TRIM(VLOOKUP(CONCATENATE(B141,"suomi"),Opintojaksot[#Data],12,FALSE))))</f>
        <v/>
      </c>
      <c r="E141" s="46" t="str">
        <f>IF(B141="","",VLOOKUP(CONCATENATE(B141,"suomi"),Opintojaksot[#Data],19,FALSE))</f>
        <v/>
      </c>
      <c r="F141" s="6"/>
      <c r="G141" s="60" t="str">
        <f>IF(B141="","",VLOOKUP(CONCATENATE(B141,"suomi"),Opintojaksot[#Data],31,FALSE))</f>
        <v/>
      </c>
      <c r="H141" s="41"/>
      <c r="I141" s="41" t="str">
        <f t="shared" si="8"/>
        <v/>
      </c>
      <c r="J141" s="41" t="str">
        <f t="shared" si="6"/>
        <v/>
      </c>
      <c r="K141" s="41"/>
      <c r="L141" s="41"/>
      <c r="M141" s="41"/>
      <c r="N141" s="41"/>
      <c r="O141" s="41"/>
      <c r="P141" s="41"/>
      <c r="Q141" s="41"/>
      <c r="R141" s="41"/>
      <c r="S141" s="41"/>
      <c r="T141" s="41"/>
      <c r="U141" s="41"/>
      <c r="V141" s="41"/>
      <c r="W141" s="41"/>
      <c r="X141" s="41"/>
      <c r="Y141" s="41"/>
      <c r="Z141" s="41"/>
      <c r="AA141" s="41"/>
      <c r="AB141" s="43" t="str">
        <f>CONCATENATE(IF(B141="","",VLOOKUP(CONCATENATE(B141,"suomi"),Opintojaksot[#Data],8,FALSE))," -- ",IF(B141="","",VLOOKUP(CONCATENATE(B141,"suomi"),Opintojaksot[#Data],9,FALSE)))</f>
        <v xml:space="preserve"> -- </v>
      </c>
      <c r="AC141" s="42"/>
      <c r="AD141" s="42"/>
      <c r="AE141" s="36"/>
    </row>
    <row r="142" spans="1:31" x14ac:dyDescent="0.3">
      <c r="A142" s="45" t="str">
        <f t="shared" si="7"/>
        <v/>
      </c>
      <c r="B142" s="7"/>
      <c r="C142" s="5" t="str">
        <f>IF(B142="","",VLOOKUP(CONCATENATE(B142,"suomi"),Opintojaksot[#Data],7,FALSE))</f>
        <v/>
      </c>
      <c r="D142" s="29" t="str">
        <f>IF(B142="","",(TRIM(VLOOKUP(CONCATENATE(B142,"suomi"),Opintojaksot[#Data],12,FALSE))))</f>
        <v/>
      </c>
      <c r="E142" s="46" t="str">
        <f>IF(B142="","",VLOOKUP(CONCATENATE(B142,"suomi"),Opintojaksot[#Data],19,FALSE))</f>
        <v/>
      </c>
      <c r="F142" s="6"/>
      <c r="G142" s="60" t="str">
        <f>IF(B142="","",VLOOKUP(CONCATENATE(B142,"suomi"),Opintojaksot[#Data],31,FALSE))</f>
        <v/>
      </c>
      <c r="H142" s="41"/>
      <c r="I142" s="41" t="str">
        <f t="shared" si="8"/>
        <v/>
      </c>
      <c r="J142" s="41" t="str">
        <f t="shared" si="6"/>
        <v/>
      </c>
      <c r="K142" s="41"/>
      <c r="L142" s="41"/>
      <c r="M142" s="41"/>
      <c r="N142" s="41"/>
      <c r="O142" s="41"/>
      <c r="P142" s="41"/>
      <c r="Q142" s="41"/>
      <c r="R142" s="41"/>
      <c r="S142" s="41"/>
      <c r="T142" s="41"/>
      <c r="U142" s="41"/>
      <c r="V142" s="41"/>
      <c r="W142" s="41"/>
      <c r="X142" s="41"/>
      <c r="Y142" s="41"/>
      <c r="Z142" s="41"/>
      <c r="AA142" s="41"/>
      <c r="AB142" s="43" t="str">
        <f>CONCATENATE(IF(B142="","",VLOOKUP(CONCATENATE(B142,"suomi"),Opintojaksot[#Data],8,FALSE))," -- ",IF(B142="","",VLOOKUP(CONCATENATE(B142,"suomi"),Opintojaksot[#Data],9,FALSE)))</f>
        <v xml:space="preserve"> -- </v>
      </c>
      <c r="AC142" s="42"/>
      <c r="AD142" s="42"/>
      <c r="AE142" s="36"/>
    </row>
    <row r="143" spans="1:31" x14ac:dyDescent="0.3">
      <c r="A143" s="45" t="str">
        <f t="shared" si="7"/>
        <v/>
      </c>
      <c r="B143" s="7"/>
      <c r="C143" s="5" t="str">
        <f>IF(B143="","",VLOOKUP(CONCATENATE(B143,"suomi"),Opintojaksot[#Data],7,FALSE))</f>
        <v/>
      </c>
      <c r="D143" s="29" t="str">
        <f>IF(B143="","",(TRIM(VLOOKUP(CONCATENATE(B143,"suomi"),Opintojaksot[#Data],12,FALSE))))</f>
        <v/>
      </c>
      <c r="E143" s="46" t="str">
        <f>IF(B143="","",VLOOKUP(CONCATENATE(B143,"suomi"),Opintojaksot[#Data],19,FALSE))</f>
        <v/>
      </c>
      <c r="F143" s="6"/>
      <c r="G143" s="60" t="str">
        <f>IF(B143="","",VLOOKUP(CONCATENATE(B143,"suomi"),Opintojaksot[#Data],31,FALSE))</f>
        <v/>
      </c>
      <c r="H143" s="41"/>
      <c r="I143" s="41" t="str">
        <f t="shared" si="8"/>
        <v/>
      </c>
      <c r="J143" s="41" t="str">
        <f t="shared" si="6"/>
        <v/>
      </c>
      <c r="K143" s="41"/>
      <c r="L143" s="41"/>
      <c r="M143" s="41"/>
      <c r="N143" s="41"/>
      <c r="O143" s="41"/>
      <c r="P143" s="41"/>
      <c r="Q143" s="41"/>
      <c r="R143" s="41"/>
      <c r="S143" s="41"/>
      <c r="T143" s="41"/>
      <c r="U143" s="41"/>
      <c r="V143" s="41"/>
      <c r="W143" s="41"/>
      <c r="X143" s="41"/>
      <c r="Y143" s="41"/>
      <c r="Z143" s="41"/>
      <c r="AA143" s="41"/>
      <c r="AB143" s="43" t="str">
        <f>CONCATENATE(IF(B143="","",VLOOKUP(CONCATENATE(B143,"suomi"),Opintojaksot[#Data],8,FALSE))," -- ",IF(B143="","",VLOOKUP(CONCATENATE(B143,"suomi"),Opintojaksot[#Data],9,FALSE)))</f>
        <v xml:space="preserve"> -- </v>
      </c>
      <c r="AC143" s="42"/>
      <c r="AD143" s="42"/>
      <c r="AE143" s="36"/>
    </row>
    <row r="144" spans="1:31" x14ac:dyDescent="0.3">
      <c r="A144" s="45" t="str">
        <f t="shared" si="7"/>
        <v/>
      </c>
      <c r="B144" s="7"/>
      <c r="C144" s="5" t="str">
        <f>IF(B144="","",VLOOKUP(CONCATENATE(B144,"suomi"),Opintojaksot[#Data],7,FALSE))</f>
        <v/>
      </c>
      <c r="D144" s="29" t="str">
        <f>IF(B144="","",(TRIM(VLOOKUP(CONCATENATE(B144,"suomi"),Opintojaksot[#Data],12,FALSE))))</f>
        <v/>
      </c>
      <c r="E144" s="46" t="str">
        <f>IF(B144="","",VLOOKUP(CONCATENATE(B144,"suomi"),Opintojaksot[#Data],19,FALSE))</f>
        <v/>
      </c>
      <c r="F144" s="6"/>
      <c r="G144" s="60" t="str">
        <f>IF(B144="","",VLOOKUP(CONCATENATE(B144,"suomi"),Opintojaksot[#Data],31,FALSE))</f>
        <v/>
      </c>
      <c r="H144" s="41"/>
      <c r="I144" s="41" t="str">
        <f t="shared" si="8"/>
        <v/>
      </c>
      <c r="J144" s="41" t="str">
        <f t="shared" si="6"/>
        <v/>
      </c>
      <c r="K144" s="41"/>
      <c r="L144" s="41"/>
      <c r="M144" s="41"/>
      <c r="N144" s="41"/>
      <c r="O144" s="41"/>
      <c r="P144" s="41"/>
      <c r="Q144" s="41"/>
      <c r="R144" s="41"/>
      <c r="S144" s="41"/>
      <c r="T144" s="41"/>
      <c r="U144" s="41"/>
      <c r="V144" s="41"/>
      <c r="W144" s="41"/>
      <c r="X144" s="41"/>
      <c r="Y144" s="41"/>
      <c r="Z144" s="41"/>
      <c r="AA144" s="41"/>
      <c r="AB144" s="43" t="str">
        <f>CONCATENATE(IF(B144="","",VLOOKUP(CONCATENATE(B144,"suomi"),Opintojaksot[#Data],8,FALSE))," -- ",IF(B144="","",VLOOKUP(CONCATENATE(B144,"suomi"),Opintojaksot[#Data],9,FALSE)))</f>
        <v xml:space="preserve"> -- </v>
      </c>
      <c r="AC144" s="42"/>
      <c r="AD144" s="42"/>
      <c r="AE144" s="36"/>
    </row>
    <row r="145" spans="1:31" x14ac:dyDescent="0.3">
      <c r="A145" s="45" t="str">
        <f t="shared" si="7"/>
        <v/>
      </c>
      <c r="B145" s="7"/>
      <c r="C145" s="5" t="str">
        <f>IF(B145="","",VLOOKUP(CONCATENATE(B145,"suomi"),Opintojaksot[#Data],7,FALSE))</f>
        <v/>
      </c>
      <c r="D145" s="29" t="str">
        <f>IF(B145="","",(TRIM(VLOOKUP(CONCATENATE(B145,"suomi"),Opintojaksot[#Data],12,FALSE))))</f>
        <v/>
      </c>
      <c r="E145" s="46" t="str">
        <f>IF(B145="","",VLOOKUP(CONCATENATE(B145,"suomi"),Opintojaksot[#Data],19,FALSE))</f>
        <v/>
      </c>
      <c r="F145" s="6"/>
      <c r="G145" s="60" t="str">
        <f>IF(B145="","",VLOOKUP(CONCATENATE(B145,"suomi"),Opintojaksot[#Data],31,FALSE))</f>
        <v/>
      </c>
      <c r="H145" s="41"/>
      <c r="I145" s="41" t="str">
        <f t="shared" si="8"/>
        <v/>
      </c>
      <c r="J145" s="41" t="str">
        <f t="shared" ref="J145:J201" si="9">IF(B145="","","(Avaa pudotusvalikko kentän oikeasta reunasta)")</f>
        <v/>
      </c>
      <c r="K145" s="41"/>
      <c r="L145" s="41"/>
      <c r="M145" s="41"/>
      <c r="N145" s="41"/>
      <c r="O145" s="41"/>
      <c r="P145" s="41"/>
      <c r="Q145" s="41"/>
      <c r="R145" s="41"/>
      <c r="S145" s="41"/>
      <c r="T145" s="41"/>
      <c r="U145" s="41"/>
      <c r="V145" s="41"/>
      <c r="W145" s="41"/>
      <c r="X145" s="41"/>
      <c r="Y145" s="41"/>
      <c r="Z145" s="41"/>
      <c r="AA145" s="41"/>
      <c r="AB145" s="43" t="str">
        <f>CONCATENATE(IF(B145="","",VLOOKUP(CONCATENATE(B145,"suomi"),Opintojaksot[#Data],8,FALSE))," -- ",IF(B145="","",VLOOKUP(CONCATENATE(B145,"suomi"),Opintojaksot[#Data],9,FALSE)))</f>
        <v xml:space="preserve"> -- </v>
      </c>
      <c r="AC145" s="42"/>
      <c r="AD145" s="42"/>
      <c r="AE145" s="36"/>
    </row>
    <row r="146" spans="1:31" x14ac:dyDescent="0.3">
      <c r="A146" s="45" t="str">
        <f t="shared" si="7"/>
        <v/>
      </c>
      <c r="B146" s="7"/>
      <c r="C146" s="5" t="str">
        <f>IF(B146="","",VLOOKUP(CONCATENATE(B146,"suomi"),Opintojaksot[#Data],7,FALSE))</f>
        <v/>
      </c>
      <c r="D146" s="29" t="str">
        <f>IF(B146="","",(TRIM(VLOOKUP(CONCATENATE(B146,"suomi"),Opintojaksot[#Data],12,FALSE))))</f>
        <v/>
      </c>
      <c r="E146" s="46" t="str">
        <f>IF(B146="","",VLOOKUP(CONCATENATE(B146,"suomi"),Opintojaksot[#Data],19,FALSE))</f>
        <v/>
      </c>
      <c r="F146" s="6"/>
      <c r="G146" s="60" t="str">
        <f>IF(B146="","",VLOOKUP(CONCATENATE(B146,"suomi"),Opintojaksot[#Data],31,FALSE))</f>
        <v/>
      </c>
      <c r="H146" s="41"/>
      <c r="I146" s="41" t="str">
        <f t="shared" si="8"/>
        <v/>
      </c>
      <c r="J146" s="41" t="str">
        <f t="shared" si="9"/>
        <v/>
      </c>
      <c r="K146" s="41"/>
      <c r="L146" s="41"/>
      <c r="M146" s="41"/>
      <c r="N146" s="41"/>
      <c r="O146" s="41"/>
      <c r="P146" s="41"/>
      <c r="Q146" s="41"/>
      <c r="R146" s="41"/>
      <c r="S146" s="41"/>
      <c r="T146" s="41"/>
      <c r="U146" s="41"/>
      <c r="V146" s="41"/>
      <c r="W146" s="41"/>
      <c r="X146" s="41"/>
      <c r="Y146" s="41"/>
      <c r="Z146" s="41"/>
      <c r="AA146" s="41"/>
      <c r="AB146" s="43" t="str">
        <f>CONCATENATE(IF(B146="","",VLOOKUP(CONCATENATE(B146,"suomi"),Opintojaksot[#Data],8,FALSE))," -- ",IF(B146="","",VLOOKUP(CONCATENATE(B146,"suomi"),Opintojaksot[#Data],9,FALSE)))</f>
        <v xml:space="preserve"> -- </v>
      </c>
      <c r="AC146" s="42"/>
      <c r="AD146" s="42"/>
      <c r="AE146" s="36"/>
    </row>
    <row r="147" spans="1:31" x14ac:dyDescent="0.3">
      <c r="A147" s="45" t="str">
        <f t="shared" si="7"/>
        <v/>
      </c>
      <c r="B147" s="7"/>
      <c r="C147" s="5" t="str">
        <f>IF(B147="","",VLOOKUP(CONCATENATE(B147,"suomi"),Opintojaksot[#Data],7,FALSE))</f>
        <v/>
      </c>
      <c r="D147" s="29" t="str">
        <f>IF(B147="","",(TRIM(VLOOKUP(CONCATENATE(B147,"suomi"),Opintojaksot[#Data],12,FALSE))))</f>
        <v/>
      </c>
      <c r="E147" s="46" t="str">
        <f>IF(B147="","",VLOOKUP(CONCATENATE(B147,"suomi"),Opintojaksot[#Data],19,FALSE))</f>
        <v/>
      </c>
      <c r="F147" s="6"/>
      <c r="G147" s="60" t="str">
        <f>IF(B147="","",VLOOKUP(CONCATENATE(B147,"suomi"),Opintojaksot[#Data],31,FALSE))</f>
        <v/>
      </c>
      <c r="H147" s="41"/>
      <c r="I147" s="41" t="str">
        <f t="shared" si="8"/>
        <v/>
      </c>
      <c r="J147" s="41" t="str">
        <f t="shared" si="9"/>
        <v/>
      </c>
      <c r="K147" s="41"/>
      <c r="L147" s="41"/>
      <c r="M147" s="41"/>
      <c r="N147" s="41"/>
      <c r="O147" s="41"/>
      <c r="P147" s="41"/>
      <c r="Q147" s="41"/>
      <c r="R147" s="41"/>
      <c r="S147" s="41"/>
      <c r="T147" s="41"/>
      <c r="U147" s="41"/>
      <c r="V147" s="41"/>
      <c r="W147" s="41"/>
      <c r="X147" s="41"/>
      <c r="Y147" s="41"/>
      <c r="Z147" s="41"/>
      <c r="AA147" s="41"/>
      <c r="AB147" s="43" t="str">
        <f>CONCATENATE(IF(B147="","",VLOOKUP(CONCATENATE(B147,"suomi"),Opintojaksot[#Data],8,FALSE))," -- ",IF(B147="","",VLOOKUP(CONCATENATE(B147,"suomi"),Opintojaksot[#Data],9,FALSE)))</f>
        <v xml:space="preserve"> -- </v>
      </c>
      <c r="AC147" s="42"/>
      <c r="AD147" s="42"/>
      <c r="AE147" s="36"/>
    </row>
    <row r="148" spans="1:31" x14ac:dyDescent="0.3">
      <c r="A148" s="45" t="str">
        <f t="shared" si="7"/>
        <v/>
      </c>
      <c r="B148" s="7"/>
      <c r="C148" s="5" t="str">
        <f>IF(B148="","",VLOOKUP(CONCATENATE(B148,"suomi"),Opintojaksot[#Data],7,FALSE))</f>
        <v/>
      </c>
      <c r="D148" s="29" t="str">
        <f>IF(B148="","",(TRIM(VLOOKUP(CONCATENATE(B148,"suomi"),Opintojaksot[#Data],12,FALSE))))</f>
        <v/>
      </c>
      <c r="E148" s="46" t="str">
        <f>IF(B148="","",VLOOKUP(CONCATENATE(B148,"suomi"),Opintojaksot[#Data],19,FALSE))</f>
        <v/>
      </c>
      <c r="F148" s="6"/>
      <c r="G148" s="60" t="str">
        <f>IF(B148="","",VLOOKUP(CONCATENATE(B148,"suomi"),Opintojaksot[#Data],31,FALSE))</f>
        <v/>
      </c>
      <c r="H148" s="41"/>
      <c r="I148" s="41" t="str">
        <f t="shared" si="8"/>
        <v/>
      </c>
      <c r="J148" s="41" t="str">
        <f t="shared" si="9"/>
        <v/>
      </c>
      <c r="K148" s="41"/>
      <c r="L148" s="41"/>
      <c r="M148" s="41"/>
      <c r="N148" s="41"/>
      <c r="O148" s="41"/>
      <c r="P148" s="41"/>
      <c r="Q148" s="41"/>
      <c r="R148" s="41"/>
      <c r="S148" s="41"/>
      <c r="T148" s="41"/>
      <c r="U148" s="41"/>
      <c r="V148" s="41"/>
      <c r="W148" s="41"/>
      <c r="X148" s="41"/>
      <c r="Y148" s="41"/>
      <c r="Z148" s="41"/>
      <c r="AA148" s="41"/>
      <c r="AB148" s="43" t="str">
        <f>CONCATENATE(IF(B148="","",VLOOKUP(CONCATENATE(B148,"suomi"),Opintojaksot[#Data],8,FALSE))," -- ",IF(B148="","",VLOOKUP(CONCATENATE(B148,"suomi"),Opintojaksot[#Data],9,FALSE)))</f>
        <v xml:space="preserve"> -- </v>
      </c>
      <c r="AC148" s="42"/>
      <c r="AD148" s="42"/>
      <c r="AE148" s="36"/>
    </row>
    <row r="149" spans="1:31" x14ac:dyDescent="0.3">
      <c r="A149" s="45" t="str">
        <f t="shared" si="7"/>
        <v/>
      </c>
      <c r="B149" s="7"/>
      <c r="C149" s="5" t="str">
        <f>IF(B149="","",VLOOKUP(CONCATENATE(B149,"suomi"),Opintojaksot[#Data],7,FALSE))</f>
        <v/>
      </c>
      <c r="D149" s="29" t="str">
        <f>IF(B149="","",(TRIM(VLOOKUP(CONCATENATE(B149,"suomi"),Opintojaksot[#Data],12,FALSE))))</f>
        <v/>
      </c>
      <c r="E149" s="46" t="str">
        <f>IF(B149="","",VLOOKUP(CONCATENATE(B149,"suomi"),Opintojaksot[#Data],19,FALSE))</f>
        <v/>
      </c>
      <c r="F149" s="6"/>
      <c r="G149" s="60" t="str">
        <f>IF(B149="","",VLOOKUP(CONCATENATE(B149,"suomi"),Opintojaksot[#Data],31,FALSE))</f>
        <v/>
      </c>
      <c r="H149" s="41"/>
      <c r="I149" s="41" t="str">
        <f t="shared" si="8"/>
        <v/>
      </c>
      <c r="J149" s="41" t="str">
        <f t="shared" si="9"/>
        <v/>
      </c>
      <c r="K149" s="41"/>
      <c r="L149" s="41"/>
      <c r="M149" s="41"/>
      <c r="N149" s="41"/>
      <c r="O149" s="41"/>
      <c r="P149" s="41"/>
      <c r="Q149" s="41"/>
      <c r="R149" s="41"/>
      <c r="S149" s="41"/>
      <c r="T149" s="41"/>
      <c r="U149" s="41"/>
      <c r="V149" s="41"/>
      <c r="W149" s="41"/>
      <c r="X149" s="41"/>
      <c r="Y149" s="41"/>
      <c r="Z149" s="41"/>
      <c r="AA149" s="41"/>
      <c r="AB149" s="43" t="str">
        <f>CONCATENATE(IF(B149="","",VLOOKUP(CONCATENATE(B149,"suomi"),Opintojaksot[#Data],8,FALSE))," -- ",IF(B149="","",VLOOKUP(CONCATENATE(B149,"suomi"),Opintojaksot[#Data],9,FALSE)))</f>
        <v xml:space="preserve"> -- </v>
      </c>
      <c r="AC149" s="42"/>
      <c r="AD149" s="42"/>
      <c r="AE149" s="36"/>
    </row>
    <row r="150" spans="1:31" x14ac:dyDescent="0.3">
      <c r="A150" s="45" t="str">
        <f t="shared" si="7"/>
        <v/>
      </c>
      <c r="B150" s="7"/>
      <c r="C150" s="5" t="str">
        <f>IF(B150="","",VLOOKUP(CONCATENATE(B150,"suomi"),Opintojaksot[#Data],7,FALSE))</f>
        <v/>
      </c>
      <c r="D150" s="29" t="str">
        <f>IF(B150="","",(TRIM(VLOOKUP(CONCATENATE(B150,"suomi"),Opintojaksot[#Data],12,FALSE))))</f>
        <v/>
      </c>
      <c r="E150" s="46" t="str">
        <f>IF(B150="","",VLOOKUP(CONCATENATE(B150,"suomi"),Opintojaksot[#Data],19,FALSE))</f>
        <v/>
      </c>
      <c r="F150" s="6"/>
      <c r="G150" s="60" t="str">
        <f>IF(B150="","",VLOOKUP(CONCATENATE(B150,"suomi"),Opintojaksot[#Data],31,FALSE))</f>
        <v/>
      </c>
      <c r="H150" s="41"/>
      <c r="I150" s="41" t="str">
        <f t="shared" si="8"/>
        <v/>
      </c>
      <c r="J150" s="41" t="str">
        <f t="shared" si="9"/>
        <v/>
      </c>
      <c r="K150" s="41"/>
      <c r="L150" s="41"/>
      <c r="M150" s="41"/>
      <c r="N150" s="41"/>
      <c r="O150" s="41"/>
      <c r="P150" s="41"/>
      <c r="Q150" s="41"/>
      <c r="R150" s="41"/>
      <c r="S150" s="41"/>
      <c r="T150" s="41"/>
      <c r="U150" s="41"/>
      <c r="V150" s="41"/>
      <c r="W150" s="41"/>
      <c r="X150" s="41"/>
      <c r="Y150" s="41"/>
      <c r="Z150" s="41"/>
      <c r="AA150" s="41"/>
      <c r="AB150" s="43" t="str">
        <f>CONCATENATE(IF(B150="","",VLOOKUP(CONCATENATE(B150,"suomi"),Opintojaksot[#Data],8,FALSE))," -- ",IF(B150="","",VLOOKUP(CONCATENATE(B150,"suomi"),Opintojaksot[#Data],9,FALSE)))</f>
        <v xml:space="preserve"> -- </v>
      </c>
      <c r="AC150" s="42"/>
      <c r="AD150" s="42"/>
      <c r="AE150" s="36"/>
    </row>
    <row r="151" spans="1:31" x14ac:dyDescent="0.3">
      <c r="A151" s="45" t="str">
        <f t="shared" si="7"/>
        <v/>
      </c>
      <c r="B151" s="7"/>
      <c r="C151" s="5" t="str">
        <f>IF(B151="","",VLOOKUP(CONCATENATE(B151,"suomi"),Opintojaksot[#Data],7,FALSE))</f>
        <v/>
      </c>
      <c r="D151" s="29" t="str">
        <f>IF(B151="","",(TRIM(VLOOKUP(CONCATENATE(B151,"suomi"),Opintojaksot[#Data],12,FALSE))))</f>
        <v/>
      </c>
      <c r="E151" s="46" t="str">
        <f>IF(B151="","",VLOOKUP(CONCATENATE(B151,"suomi"),Opintojaksot[#Data],19,FALSE))</f>
        <v/>
      </c>
      <c r="F151" s="6"/>
      <c r="G151" s="60" t="str">
        <f>IF(B151="","",VLOOKUP(CONCATENATE(B151,"suomi"),Opintojaksot[#Data],31,FALSE))</f>
        <v/>
      </c>
      <c r="H151" s="41"/>
      <c r="I151" s="41" t="str">
        <f t="shared" si="8"/>
        <v/>
      </c>
      <c r="J151" s="41" t="str">
        <f t="shared" si="9"/>
        <v/>
      </c>
      <c r="K151" s="41"/>
      <c r="L151" s="41"/>
      <c r="M151" s="41"/>
      <c r="N151" s="41"/>
      <c r="O151" s="41"/>
      <c r="P151" s="41"/>
      <c r="Q151" s="41"/>
      <c r="R151" s="41"/>
      <c r="S151" s="41"/>
      <c r="T151" s="41"/>
      <c r="U151" s="41"/>
      <c r="V151" s="41"/>
      <c r="W151" s="41"/>
      <c r="X151" s="41"/>
      <c r="Y151" s="41"/>
      <c r="Z151" s="41"/>
      <c r="AA151" s="41"/>
      <c r="AB151" s="43" t="str">
        <f>CONCATENATE(IF(B151="","",VLOOKUP(CONCATENATE(B151,"suomi"),Opintojaksot[#Data],8,FALSE))," -- ",IF(B151="","",VLOOKUP(CONCATENATE(B151,"suomi"),Opintojaksot[#Data],9,FALSE)))</f>
        <v xml:space="preserve"> -- </v>
      </c>
      <c r="AC151" s="42"/>
      <c r="AD151" s="42"/>
      <c r="AE151" s="36"/>
    </row>
    <row r="152" spans="1:31" x14ac:dyDescent="0.3">
      <c r="A152" s="45" t="str">
        <f t="shared" si="7"/>
        <v/>
      </c>
      <c r="B152" s="7"/>
      <c r="C152" s="5" t="str">
        <f>IF(B152="","",VLOOKUP(CONCATENATE(B152,"suomi"),Opintojaksot[#Data],7,FALSE))</f>
        <v/>
      </c>
      <c r="D152" s="29" t="str">
        <f>IF(B152="","",(TRIM(VLOOKUP(CONCATENATE(B152,"suomi"),Opintojaksot[#Data],12,FALSE))))</f>
        <v/>
      </c>
      <c r="E152" s="46" t="str">
        <f>IF(B152="","",VLOOKUP(CONCATENATE(B152,"suomi"),Opintojaksot[#Data],19,FALSE))</f>
        <v/>
      </c>
      <c r="F152" s="6"/>
      <c r="G152" s="60" t="str">
        <f>IF(B152="","",VLOOKUP(CONCATENATE(B152,"suomi"),Opintojaksot[#Data],31,FALSE))</f>
        <v/>
      </c>
      <c r="H152" s="41"/>
      <c r="I152" s="41" t="str">
        <f t="shared" si="8"/>
        <v/>
      </c>
      <c r="J152" s="41" t="str">
        <f t="shared" si="9"/>
        <v/>
      </c>
      <c r="K152" s="41"/>
      <c r="L152" s="41"/>
      <c r="M152" s="41"/>
      <c r="N152" s="41"/>
      <c r="O152" s="41"/>
      <c r="P152" s="41"/>
      <c r="Q152" s="41"/>
      <c r="R152" s="41"/>
      <c r="S152" s="41"/>
      <c r="T152" s="41"/>
      <c r="U152" s="41"/>
      <c r="V152" s="41"/>
      <c r="W152" s="41"/>
      <c r="X152" s="41"/>
      <c r="Y152" s="41"/>
      <c r="Z152" s="41"/>
      <c r="AA152" s="41"/>
      <c r="AB152" s="43" t="str">
        <f>CONCATENATE(IF(B152="","",VLOOKUP(CONCATENATE(B152,"suomi"),Opintojaksot[#Data],8,FALSE))," -- ",IF(B152="","",VLOOKUP(CONCATENATE(B152,"suomi"),Opintojaksot[#Data],9,FALSE)))</f>
        <v xml:space="preserve"> -- </v>
      </c>
      <c r="AC152" s="42"/>
      <c r="AD152" s="42"/>
      <c r="AE152" s="36"/>
    </row>
    <row r="153" spans="1:31" x14ac:dyDescent="0.3">
      <c r="A153" s="45" t="str">
        <f t="shared" si="7"/>
        <v/>
      </c>
      <c r="B153" s="7"/>
      <c r="C153" s="5" t="str">
        <f>IF(B153="","",VLOOKUP(CONCATENATE(B153,"suomi"),Opintojaksot[#Data],7,FALSE))</f>
        <v/>
      </c>
      <c r="D153" s="29" t="str">
        <f>IF(B153="","",(TRIM(VLOOKUP(CONCATENATE(B153,"suomi"),Opintojaksot[#Data],12,FALSE))))</f>
        <v/>
      </c>
      <c r="E153" s="46" t="str">
        <f>IF(B153="","",VLOOKUP(CONCATENATE(B153,"suomi"),Opintojaksot[#Data],19,FALSE))</f>
        <v/>
      </c>
      <c r="F153" s="6"/>
      <c r="G153" s="60" t="str">
        <f>IF(B153="","",VLOOKUP(CONCATENATE(B153,"suomi"),Opintojaksot[#Data],31,FALSE))</f>
        <v/>
      </c>
      <c r="H153" s="41"/>
      <c r="I153" s="41" t="str">
        <f t="shared" si="8"/>
        <v/>
      </c>
      <c r="J153" s="41" t="str">
        <f t="shared" si="9"/>
        <v/>
      </c>
      <c r="K153" s="41"/>
      <c r="L153" s="41"/>
      <c r="M153" s="41"/>
      <c r="N153" s="41"/>
      <c r="O153" s="41"/>
      <c r="P153" s="41"/>
      <c r="Q153" s="41"/>
      <c r="R153" s="41"/>
      <c r="S153" s="41"/>
      <c r="T153" s="41"/>
      <c r="U153" s="41"/>
      <c r="V153" s="41"/>
      <c r="W153" s="41"/>
      <c r="X153" s="41"/>
      <c r="Y153" s="41"/>
      <c r="Z153" s="41"/>
      <c r="AA153" s="41"/>
      <c r="AB153" s="43" t="str">
        <f>CONCATENATE(IF(B153="","",VLOOKUP(CONCATENATE(B153,"suomi"),Opintojaksot[#Data],8,FALSE))," -- ",IF(B153="","",VLOOKUP(CONCATENATE(B153,"suomi"),Opintojaksot[#Data],9,FALSE)))</f>
        <v xml:space="preserve"> -- </v>
      </c>
      <c r="AC153" s="42"/>
      <c r="AD153" s="42"/>
      <c r="AE153" s="36"/>
    </row>
    <row r="154" spans="1:31" x14ac:dyDescent="0.3">
      <c r="A154" s="45" t="str">
        <f t="shared" si="7"/>
        <v/>
      </c>
      <c r="B154" s="7"/>
      <c r="C154" s="5" t="str">
        <f>IF(B154="","",VLOOKUP(CONCATENATE(B154,"suomi"),Opintojaksot[#Data],7,FALSE))</f>
        <v/>
      </c>
      <c r="D154" s="29" t="str">
        <f>IF(B154="","",(TRIM(VLOOKUP(CONCATENATE(B154,"suomi"),Opintojaksot[#Data],12,FALSE))))</f>
        <v/>
      </c>
      <c r="E154" s="46" t="str">
        <f>IF(B154="","",VLOOKUP(CONCATENATE(B154,"suomi"),Opintojaksot[#Data],19,FALSE))</f>
        <v/>
      </c>
      <c r="F154" s="6"/>
      <c r="G154" s="60" t="str">
        <f>IF(B154="","",VLOOKUP(CONCATENATE(B154,"suomi"),Opintojaksot[#Data],31,FALSE))</f>
        <v/>
      </c>
      <c r="H154" s="41"/>
      <c r="I154" s="41" t="str">
        <f t="shared" si="8"/>
        <v/>
      </c>
      <c r="J154" s="41" t="str">
        <f t="shared" si="9"/>
        <v/>
      </c>
      <c r="K154" s="41"/>
      <c r="L154" s="41"/>
      <c r="M154" s="41"/>
      <c r="N154" s="41"/>
      <c r="O154" s="41"/>
      <c r="P154" s="41"/>
      <c r="Q154" s="41"/>
      <c r="R154" s="41"/>
      <c r="S154" s="41"/>
      <c r="T154" s="41"/>
      <c r="U154" s="41"/>
      <c r="V154" s="41"/>
      <c r="W154" s="41"/>
      <c r="X154" s="41"/>
      <c r="Y154" s="41"/>
      <c r="Z154" s="41"/>
      <c r="AA154" s="41"/>
      <c r="AB154" s="43" t="str">
        <f>CONCATENATE(IF(B154="","",VLOOKUP(CONCATENATE(B154,"suomi"),Opintojaksot[#Data],8,FALSE))," -- ",IF(B154="","",VLOOKUP(CONCATENATE(B154,"suomi"),Opintojaksot[#Data],9,FALSE)))</f>
        <v xml:space="preserve"> -- </v>
      </c>
      <c r="AC154" s="42"/>
      <c r="AD154" s="42"/>
      <c r="AE154" s="36"/>
    </row>
    <row r="155" spans="1:31" x14ac:dyDescent="0.3">
      <c r="A155" s="45" t="str">
        <f t="shared" si="7"/>
        <v/>
      </c>
      <c r="B155" s="7"/>
      <c r="C155" s="5" t="str">
        <f>IF(B155="","",VLOOKUP(CONCATENATE(B155,"suomi"),Opintojaksot[#Data],7,FALSE))</f>
        <v/>
      </c>
      <c r="D155" s="29" t="str">
        <f>IF(B155="","",(TRIM(VLOOKUP(CONCATENATE(B155,"suomi"),Opintojaksot[#Data],12,FALSE))))</f>
        <v/>
      </c>
      <c r="E155" s="46" t="str">
        <f>IF(B155="","",VLOOKUP(CONCATENATE(B155,"suomi"),Opintojaksot[#Data],19,FALSE))</f>
        <v/>
      </c>
      <c r="F155" s="6"/>
      <c r="G155" s="60" t="str">
        <f>IF(B155="","",VLOOKUP(CONCATENATE(B155,"suomi"),Opintojaksot[#Data],31,FALSE))</f>
        <v/>
      </c>
      <c r="H155" s="41"/>
      <c r="I155" s="41" t="str">
        <f t="shared" si="8"/>
        <v/>
      </c>
      <c r="J155" s="41" t="str">
        <f t="shared" si="9"/>
        <v/>
      </c>
      <c r="K155" s="41"/>
      <c r="L155" s="41"/>
      <c r="M155" s="41"/>
      <c r="N155" s="41"/>
      <c r="O155" s="41"/>
      <c r="P155" s="41"/>
      <c r="Q155" s="41"/>
      <c r="R155" s="41"/>
      <c r="S155" s="41"/>
      <c r="T155" s="41"/>
      <c r="U155" s="41"/>
      <c r="V155" s="41"/>
      <c r="W155" s="41"/>
      <c r="X155" s="41"/>
      <c r="Y155" s="41"/>
      <c r="Z155" s="41"/>
      <c r="AA155" s="41"/>
      <c r="AB155" s="43" t="str">
        <f>CONCATENATE(IF(B155="","",VLOOKUP(CONCATENATE(B155,"suomi"),Opintojaksot[#Data],8,FALSE))," -- ",IF(B155="","",VLOOKUP(CONCATENATE(B155,"suomi"),Opintojaksot[#Data],9,FALSE)))</f>
        <v xml:space="preserve"> -- </v>
      </c>
      <c r="AC155" s="42"/>
      <c r="AD155" s="42"/>
      <c r="AE155" s="36"/>
    </row>
    <row r="156" spans="1:31" x14ac:dyDescent="0.3">
      <c r="A156" s="45" t="str">
        <f t="shared" si="7"/>
        <v/>
      </c>
      <c r="B156" s="7"/>
      <c r="C156" s="5" t="str">
        <f>IF(B156="","",VLOOKUP(CONCATENATE(B156,"suomi"),Opintojaksot[#Data],7,FALSE))</f>
        <v/>
      </c>
      <c r="D156" s="29" t="str">
        <f>IF(B156="","",(TRIM(VLOOKUP(CONCATENATE(B156,"suomi"),Opintojaksot[#Data],12,FALSE))))</f>
        <v/>
      </c>
      <c r="E156" s="46" t="str">
        <f>IF(B156="","",VLOOKUP(CONCATENATE(B156,"suomi"),Opintojaksot[#Data],19,FALSE))</f>
        <v/>
      </c>
      <c r="F156" s="6"/>
      <c r="G156" s="60" t="str">
        <f>IF(B156="","",VLOOKUP(CONCATENATE(B156,"suomi"),Opintojaksot[#Data],31,FALSE))</f>
        <v/>
      </c>
      <c r="H156" s="41"/>
      <c r="I156" s="41" t="str">
        <f t="shared" si="8"/>
        <v/>
      </c>
      <c r="J156" s="41" t="str">
        <f t="shared" si="9"/>
        <v/>
      </c>
      <c r="K156" s="41"/>
      <c r="L156" s="41"/>
      <c r="M156" s="41"/>
      <c r="N156" s="41"/>
      <c r="O156" s="41"/>
      <c r="P156" s="41"/>
      <c r="Q156" s="41"/>
      <c r="R156" s="41"/>
      <c r="S156" s="41"/>
      <c r="T156" s="41"/>
      <c r="U156" s="41"/>
      <c r="V156" s="41"/>
      <c r="W156" s="41"/>
      <c r="X156" s="41"/>
      <c r="Y156" s="41"/>
      <c r="Z156" s="41"/>
      <c r="AA156" s="41"/>
      <c r="AB156" s="43" t="str">
        <f>CONCATENATE(IF(B156="","",VLOOKUP(CONCATENATE(B156,"suomi"),Opintojaksot[#Data],8,FALSE))," -- ",IF(B156="","",VLOOKUP(CONCATENATE(B156,"suomi"),Opintojaksot[#Data],9,FALSE)))</f>
        <v xml:space="preserve"> -- </v>
      </c>
      <c r="AC156" s="42"/>
      <c r="AD156" s="42"/>
      <c r="AE156" s="36"/>
    </row>
    <row r="157" spans="1:31" x14ac:dyDescent="0.3">
      <c r="A157" s="45" t="str">
        <f t="shared" si="7"/>
        <v/>
      </c>
      <c r="B157" s="7"/>
      <c r="C157" s="5" t="str">
        <f>IF(B157="","",VLOOKUP(CONCATENATE(B157,"suomi"),Opintojaksot[#Data],7,FALSE))</f>
        <v/>
      </c>
      <c r="D157" s="29" t="str">
        <f>IF(B157="","",(TRIM(VLOOKUP(CONCATENATE(B157,"suomi"),Opintojaksot[#Data],12,FALSE))))</f>
        <v/>
      </c>
      <c r="E157" s="46" t="str">
        <f>IF(B157="","",VLOOKUP(CONCATENATE(B157,"suomi"),Opintojaksot[#Data],19,FALSE))</f>
        <v/>
      </c>
      <c r="F157" s="6"/>
      <c r="G157" s="60" t="str">
        <f>IF(B157="","",VLOOKUP(CONCATENATE(B157,"suomi"),Opintojaksot[#Data],31,FALSE))</f>
        <v/>
      </c>
      <c r="H157" s="41"/>
      <c r="I157" s="41" t="str">
        <f t="shared" si="8"/>
        <v/>
      </c>
      <c r="J157" s="41" t="str">
        <f t="shared" si="9"/>
        <v/>
      </c>
      <c r="K157" s="41"/>
      <c r="L157" s="41"/>
      <c r="M157" s="41"/>
      <c r="N157" s="41"/>
      <c r="O157" s="41"/>
      <c r="P157" s="41"/>
      <c r="Q157" s="41"/>
      <c r="R157" s="41"/>
      <c r="S157" s="41"/>
      <c r="T157" s="41"/>
      <c r="U157" s="41"/>
      <c r="V157" s="41"/>
      <c r="W157" s="41"/>
      <c r="X157" s="41"/>
      <c r="Y157" s="41"/>
      <c r="Z157" s="41"/>
      <c r="AA157" s="41"/>
      <c r="AB157" s="43" t="str">
        <f>CONCATENATE(IF(B157="","",VLOOKUP(CONCATENATE(B157,"suomi"),Opintojaksot[#Data],8,FALSE))," -- ",IF(B157="","",VLOOKUP(CONCATENATE(B157,"suomi"),Opintojaksot[#Data],9,FALSE)))</f>
        <v xml:space="preserve"> -- </v>
      </c>
      <c r="AC157" s="42"/>
      <c r="AD157" s="42"/>
      <c r="AE157" s="36"/>
    </row>
    <row r="158" spans="1:31" x14ac:dyDescent="0.3">
      <c r="A158" s="45" t="str">
        <f t="shared" si="7"/>
        <v/>
      </c>
      <c r="B158" s="7"/>
      <c r="C158" s="5" t="str">
        <f>IF(B158="","",VLOOKUP(CONCATENATE(B158,"suomi"),Opintojaksot[#Data],7,FALSE))</f>
        <v/>
      </c>
      <c r="D158" s="29" t="str">
        <f>IF(B158="","",(TRIM(VLOOKUP(CONCATENATE(B158,"suomi"),Opintojaksot[#Data],12,FALSE))))</f>
        <v/>
      </c>
      <c r="E158" s="46" t="str">
        <f>IF(B158="","",VLOOKUP(CONCATENATE(B158,"suomi"),Opintojaksot[#Data],19,FALSE))</f>
        <v/>
      </c>
      <c r="F158" s="6"/>
      <c r="G158" s="60" t="str">
        <f>IF(B158="","",VLOOKUP(CONCATENATE(B158,"suomi"),Opintojaksot[#Data],31,FALSE))</f>
        <v/>
      </c>
      <c r="H158" s="41"/>
      <c r="I158" s="41" t="str">
        <f t="shared" si="8"/>
        <v/>
      </c>
      <c r="J158" s="41" t="str">
        <f t="shared" si="9"/>
        <v/>
      </c>
      <c r="K158" s="41"/>
      <c r="L158" s="41"/>
      <c r="M158" s="41"/>
      <c r="N158" s="41"/>
      <c r="O158" s="41"/>
      <c r="P158" s="41"/>
      <c r="Q158" s="41"/>
      <c r="R158" s="41"/>
      <c r="S158" s="41"/>
      <c r="T158" s="41"/>
      <c r="U158" s="41"/>
      <c r="V158" s="41"/>
      <c r="W158" s="41"/>
      <c r="X158" s="41"/>
      <c r="Y158" s="41"/>
      <c r="Z158" s="41"/>
      <c r="AA158" s="41"/>
      <c r="AB158" s="43" t="str">
        <f>CONCATENATE(IF(B158="","",VLOOKUP(CONCATENATE(B158,"suomi"),Opintojaksot[#Data],8,FALSE))," -- ",IF(B158="","",VLOOKUP(CONCATENATE(B158,"suomi"),Opintojaksot[#Data],9,FALSE)))</f>
        <v xml:space="preserve"> -- </v>
      </c>
      <c r="AC158" s="42"/>
      <c r="AD158" s="42"/>
      <c r="AE158" s="36"/>
    </row>
    <row r="159" spans="1:31" x14ac:dyDescent="0.3">
      <c r="A159" s="45" t="str">
        <f t="shared" si="7"/>
        <v/>
      </c>
      <c r="B159" s="7"/>
      <c r="C159" s="5" t="str">
        <f>IF(B159="","",VLOOKUP(CONCATENATE(B159,"suomi"),Opintojaksot[#Data],7,FALSE))</f>
        <v/>
      </c>
      <c r="D159" s="29" t="str">
        <f>IF(B159="","",(TRIM(VLOOKUP(CONCATENATE(B159,"suomi"),Opintojaksot[#Data],12,FALSE))))</f>
        <v/>
      </c>
      <c r="E159" s="46" t="str">
        <f>IF(B159="","",VLOOKUP(CONCATENATE(B159,"suomi"),Opintojaksot[#Data],19,FALSE))</f>
        <v/>
      </c>
      <c r="F159" s="6"/>
      <c r="G159" s="60" t="str">
        <f>IF(B159="","",VLOOKUP(CONCATENATE(B159,"suomi"),Opintojaksot[#Data],31,FALSE))</f>
        <v/>
      </c>
      <c r="H159" s="41"/>
      <c r="I159" s="41" t="str">
        <f t="shared" si="8"/>
        <v/>
      </c>
      <c r="J159" s="41" t="str">
        <f t="shared" si="9"/>
        <v/>
      </c>
      <c r="K159" s="41"/>
      <c r="L159" s="41"/>
      <c r="M159" s="41"/>
      <c r="N159" s="41"/>
      <c r="O159" s="41"/>
      <c r="P159" s="41"/>
      <c r="Q159" s="41"/>
      <c r="R159" s="41"/>
      <c r="S159" s="41"/>
      <c r="T159" s="41"/>
      <c r="U159" s="41"/>
      <c r="V159" s="41"/>
      <c r="W159" s="41"/>
      <c r="X159" s="41"/>
      <c r="Y159" s="41"/>
      <c r="Z159" s="41"/>
      <c r="AA159" s="41"/>
      <c r="AB159" s="43" t="str">
        <f>CONCATENATE(IF(B159="","",VLOOKUP(CONCATENATE(B159,"suomi"),Opintojaksot[#Data],8,FALSE))," -- ",IF(B159="","",VLOOKUP(CONCATENATE(B159,"suomi"),Opintojaksot[#Data],9,FALSE)))</f>
        <v xml:space="preserve"> -- </v>
      </c>
      <c r="AC159" s="42"/>
      <c r="AD159" s="42"/>
      <c r="AE159" s="36"/>
    </row>
    <row r="160" spans="1:31" x14ac:dyDescent="0.3">
      <c r="A160" s="45" t="str">
        <f t="shared" si="7"/>
        <v/>
      </c>
      <c r="B160" s="7"/>
      <c r="C160" s="5" t="str">
        <f>IF(B160="","",VLOOKUP(CONCATENATE(B160,"suomi"),Opintojaksot[#Data],7,FALSE))</f>
        <v/>
      </c>
      <c r="D160" s="29" t="str">
        <f>IF(B160="","",(TRIM(VLOOKUP(CONCATENATE(B160,"suomi"),Opintojaksot[#Data],12,FALSE))))</f>
        <v/>
      </c>
      <c r="E160" s="46" t="str">
        <f>IF(B160="","",VLOOKUP(CONCATENATE(B160,"suomi"),Opintojaksot[#Data],19,FALSE))</f>
        <v/>
      </c>
      <c r="F160" s="6"/>
      <c r="G160" s="60" t="str">
        <f>IF(B160="","",VLOOKUP(CONCATENATE(B160,"suomi"),Opintojaksot[#Data],31,FALSE))</f>
        <v/>
      </c>
      <c r="H160" s="41"/>
      <c r="I160" s="41" t="str">
        <f t="shared" si="8"/>
        <v/>
      </c>
      <c r="J160" s="41" t="str">
        <f t="shared" si="9"/>
        <v/>
      </c>
      <c r="K160" s="41"/>
      <c r="L160" s="41"/>
      <c r="M160" s="41"/>
      <c r="N160" s="41"/>
      <c r="O160" s="41"/>
      <c r="P160" s="41"/>
      <c r="Q160" s="41"/>
      <c r="R160" s="41"/>
      <c r="S160" s="41"/>
      <c r="T160" s="41"/>
      <c r="U160" s="41"/>
      <c r="V160" s="41"/>
      <c r="W160" s="41"/>
      <c r="X160" s="41"/>
      <c r="Y160" s="41"/>
      <c r="Z160" s="41"/>
      <c r="AA160" s="41"/>
      <c r="AB160" s="43" t="str">
        <f>CONCATENATE(IF(B160="","",VLOOKUP(CONCATENATE(B160,"suomi"),Opintojaksot[#Data],8,FALSE))," -- ",IF(B160="","",VLOOKUP(CONCATENATE(B160,"suomi"),Opintojaksot[#Data],9,FALSE)))</f>
        <v xml:space="preserve"> -- </v>
      </c>
      <c r="AC160" s="42"/>
      <c r="AD160" s="42"/>
      <c r="AE160" s="36"/>
    </row>
    <row r="161" spans="1:31" x14ac:dyDescent="0.3">
      <c r="A161" s="45" t="str">
        <f t="shared" si="7"/>
        <v/>
      </c>
      <c r="B161" s="7"/>
      <c r="C161" s="5" t="str">
        <f>IF(B161="","",VLOOKUP(CONCATENATE(B161,"suomi"),Opintojaksot[#Data],7,FALSE))</f>
        <v/>
      </c>
      <c r="D161" s="29" t="str">
        <f>IF(B161="","",(TRIM(VLOOKUP(CONCATENATE(B161,"suomi"),Opintojaksot[#Data],12,FALSE))))</f>
        <v/>
      </c>
      <c r="E161" s="46" t="str">
        <f>IF(B161="","",VLOOKUP(CONCATENATE(B161,"suomi"),Opintojaksot[#Data],19,FALSE))</f>
        <v/>
      </c>
      <c r="F161" s="6"/>
      <c r="G161" s="60" t="str">
        <f>IF(B161="","",VLOOKUP(CONCATENATE(B161,"suomi"),Opintojaksot[#Data],31,FALSE))</f>
        <v/>
      </c>
      <c r="H161" s="41"/>
      <c r="I161" s="41" t="str">
        <f t="shared" si="8"/>
        <v/>
      </c>
      <c r="J161" s="41" t="str">
        <f t="shared" si="9"/>
        <v/>
      </c>
      <c r="K161" s="41"/>
      <c r="L161" s="41"/>
      <c r="M161" s="41"/>
      <c r="N161" s="41"/>
      <c r="O161" s="41"/>
      <c r="P161" s="41"/>
      <c r="Q161" s="41"/>
      <c r="R161" s="41"/>
      <c r="S161" s="41"/>
      <c r="T161" s="41"/>
      <c r="U161" s="41"/>
      <c r="V161" s="41"/>
      <c r="W161" s="41"/>
      <c r="X161" s="41"/>
      <c r="Y161" s="41"/>
      <c r="Z161" s="41"/>
      <c r="AA161" s="41"/>
      <c r="AB161" s="43" t="str">
        <f>CONCATENATE(IF(B161="","",VLOOKUP(CONCATENATE(B161,"suomi"),Opintojaksot[#Data],8,FALSE))," -- ",IF(B161="","",VLOOKUP(CONCATENATE(B161,"suomi"),Opintojaksot[#Data],9,FALSE)))</f>
        <v xml:space="preserve"> -- </v>
      </c>
      <c r="AC161" s="42"/>
      <c r="AD161" s="42"/>
      <c r="AE161" s="36"/>
    </row>
    <row r="162" spans="1:31" x14ac:dyDescent="0.3">
      <c r="A162" s="45" t="str">
        <f t="shared" si="7"/>
        <v/>
      </c>
      <c r="B162" s="7"/>
      <c r="C162" s="5" t="str">
        <f>IF(B162="","",VLOOKUP(CONCATENATE(B162,"suomi"),Opintojaksot[#Data],7,FALSE))</f>
        <v/>
      </c>
      <c r="D162" s="29" t="str">
        <f>IF(B162="","",(TRIM(VLOOKUP(CONCATENATE(B162,"suomi"),Opintojaksot[#Data],12,FALSE))))</f>
        <v/>
      </c>
      <c r="E162" s="46" t="str">
        <f>IF(B162="","",VLOOKUP(CONCATENATE(B162,"suomi"),Opintojaksot[#Data],19,FALSE))</f>
        <v/>
      </c>
      <c r="F162" s="6"/>
      <c r="G162" s="60" t="str">
        <f>IF(B162="","",VLOOKUP(CONCATENATE(B162,"suomi"),Opintojaksot[#Data],31,FALSE))</f>
        <v/>
      </c>
      <c r="H162" s="41"/>
      <c r="I162" s="41" t="str">
        <f t="shared" si="8"/>
        <v/>
      </c>
      <c r="J162" s="41" t="str">
        <f t="shared" si="9"/>
        <v/>
      </c>
      <c r="K162" s="41"/>
      <c r="L162" s="41"/>
      <c r="M162" s="41"/>
      <c r="N162" s="41"/>
      <c r="O162" s="41"/>
      <c r="P162" s="41"/>
      <c r="Q162" s="41"/>
      <c r="R162" s="41"/>
      <c r="S162" s="41"/>
      <c r="T162" s="41"/>
      <c r="U162" s="41"/>
      <c r="V162" s="41"/>
      <c r="W162" s="41"/>
      <c r="X162" s="41"/>
      <c r="Y162" s="41"/>
      <c r="Z162" s="41"/>
      <c r="AA162" s="41"/>
      <c r="AB162" s="43" t="str">
        <f>CONCATENATE(IF(B162="","",VLOOKUP(CONCATENATE(B162,"suomi"),Opintojaksot[#Data],8,FALSE))," -- ",IF(B162="","",VLOOKUP(CONCATENATE(B162,"suomi"),Opintojaksot[#Data],9,FALSE)))</f>
        <v xml:space="preserve"> -- </v>
      </c>
      <c r="AC162" s="42"/>
      <c r="AD162" s="42"/>
      <c r="AE162" s="36"/>
    </row>
    <row r="163" spans="1:31" x14ac:dyDescent="0.3">
      <c r="A163" s="45" t="str">
        <f t="shared" si="7"/>
        <v/>
      </c>
      <c r="B163" s="7"/>
      <c r="C163" s="5" t="str">
        <f>IF(B163="","",VLOOKUP(CONCATENATE(B163,"suomi"),Opintojaksot[#Data],7,FALSE))</f>
        <v/>
      </c>
      <c r="D163" s="29" t="str">
        <f>IF(B163="","",(TRIM(VLOOKUP(CONCATENATE(B163,"suomi"),Opintojaksot[#Data],12,FALSE))))</f>
        <v/>
      </c>
      <c r="E163" s="46" t="str">
        <f>IF(B163="","",VLOOKUP(CONCATENATE(B163,"suomi"),Opintojaksot[#Data],19,FALSE))</f>
        <v/>
      </c>
      <c r="F163" s="6"/>
      <c r="G163" s="60" t="str">
        <f>IF(B163="","",VLOOKUP(CONCATENATE(B163,"suomi"),Opintojaksot[#Data],31,FALSE))</f>
        <v/>
      </c>
      <c r="H163" s="41"/>
      <c r="I163" s="41" t="str">
        <f t="shared" si="8"/>
        <v/>
      </c>
      <c r="J163" s="41" t="str">
        <f t="shared" si="9"/>
        <v/>
      </c>
      <c r="K163" s="41"/>
      <c r="L163" s="41"/>
      <c r="M163" s="41"/>
      <c r="N163" s="41"/>
      <c r="O163" s="41"/>
      <c r="P163" s="41"/>
      <c r="Q163" s="41"/>
      <c r="R163" s="41"/>
      <c r="S163" s="41"/>
      <c r="T163" s="41"/>
      <c r="U163" s="41"/>
      <c r="V163" s="41"/>
      <c r="W163" s="41"/>
      <c r="X163" s="41"/>
      <c r="Y163" s="41"/>
      <c r="Z163" s="41"/>
      <c r="AA163" s="41"/>
      <c r="AB163" s="43" t="str">
        <f>CONCATENATE(IF(B163="","",VLOOKUP(CONCATENATE(B163,"suomi"),Opintojaksot[#Data],8,FALSE))," -- ",IF(B163="","",VLOOKUP(CONCATENATE(B163,"suomi"),Opintojaksot[#Data],9,FALSE)))</f>
        <v xml:space="preserve"> -- </v>
      </c>
      <c r="AC163" s="42"/>
      <c r="AD163" s="42"/>
      <c r="AE163" s="36"/>
    </row>
    <row r="164" spans="1:31" x14ac:dyDescent="0.3">
      <c r="A164" s="45" t="str">
        <f t="shared" si="7"/>
        <v/>
      </c>
      <c r="B164" s="7"/>
      <c r="C164" s="5" t="str">
        <f>IF(B164="","",VLOOKUP(CONCATENATE(B164,"suomi"),Opintojaksot[#Data],7,FALSE))</f>
        <v/>
      </c>
      <c r="D164" s="29" t="str">
        <f>IF(B164="","",(TRIM(VLOOKUP(CONCATENATE(B164,"suomi"),Opintojaksot[#Data],12,FALSE))))</f>
        <v/>
      </c>
      <c r="E164" s="46" t="str">
        <f>IF(B164="","",VLOOKUP(CONCATENATE(B164,"suomi"),Opintojaksot[#Data],19,FALSE))</f>
        <v/>
      </c>
      <c r="F164" s="6"/>
      <c r="G164" s="60" t="str">
        <f>IF(B164="","",VLOOKUP(CONCATENATE(B164,"suomi"),Opintojaksot[#Data],31,FALSE))</f>
        <v/>
      </c>
      <c r="H164" s="41"/>
      <c r="I164" s="41" t="str">
        <f t="shared" si="8"/>
        <v/>
      </c>
      <c r="J164" s="41" t="str">
        <f t="shared" si="9"/>
        <v/>
      </c>
      <c r="K164" s="41"/>
      <c r="L164" s="41"/>
      <c r="M164" s="41"/>
      <c r="N164" s="41"/>
      <c r="O164" s="41"/>
      <c r="P164" s="41"/>
      <c r="Q164" s="41"/>
      <c r="R164" s="41"/>
      <c r="S164" s="41"/>
      <c r="T164" s="41"/>
      <c r="U164" s="41"/>
      <c r="V164" s="41"/>
      <c r="W164" s="41"/>
      <c r="X164" s="41"/>
      <c r="Y164" s="41"/>
      <c r="Z164" s="41"/>
      <c r="AA164" s="41"/>
      <c r="AB164" s="43" t="str">
        <f>CONCATENATE(IF(B164="","",VLOOKUP(CONCATENATE(B164,"suomi"),Opintojaksot[#Data],8,FALSE))," -- ",IF(B164="","",VLOOKUP(CONCATENATE(B164,"suomi"),Opintojaksot[#Data],9,FALSE)))</f>
        <v xml:space="preserve"> -- </v>
      </c>
      <c r="AC164" s="42"/>
      <c r="AD164" s="42"/>
      <c r="AE164" s="36"/>
    </row>
    <row r="165" spans="1:31" x14ac:dyDescent="0.3">
      <c r="A165" s="45" t="str">
        <f t="shared" si="7"/>
        <v/>
      </c>
      <c r="B165" s="7"/>
      <c r="C165" s="5" t="str">
        <f>IF(B165="","",VLOOKUP(CONCATENATE(B165,"suomi"),Opintojaksot[#Data],7,FALSE))</f>
        <v/>
      </c>
      <c r="D165" s="29" t="str">
        <f>IF(B165="","",(TRIM(VLOOKUP(CONCATENATE(B165,"suomi"),Opintojaksot[#Data],12,FALSE))))</f>
        <v/>
      </c>
      <c r="E165" s="46" t="str">
        <f>IF(B165="","",VLOOKUP(CONCATENATE(B165,"suomi"),Opintojaksot[#Data],19,FALSE))</f>
        <v/>
      </c>
      <c r="F165" s="6"/>
      <c r="G165" s="60" t="str">
        <f>IF(B165="","",VLOOKUP(CONCATENATE(B165,"suomi"),Opintojaksot[#Data],31,FALSE))</f>
        <v/>
      </c>
      <c r="H165" s="41"/>
      <c r="I165" s="41" t="str">
        <f t="shared" si="8"/>
        <v/>
      </c>
      <c r="J165" s="41" t="str">
        <f t="shared" si="9"/>
        <v/>
      </c>
      <c r="K165" s="41"/>
      <c r="L165" s="41"/>
      <c r="M165" s="41"/>
      <c r="N165" s="41"/>
      <c r="O165" s="41"/>
      <c r="P165" s="41"/>
      <c r="Q165" s="41"/>
      <c r="R165" s="41"/>
      <c r="S165" s="41"/>
      <c r="T165" s="41"/>
      <c r="U165" s="41"/>
      <c r="V165" s="41"/>
      <c r="W165" s="41"/>
      <c r="X165" s="41"/>
      <c r="Y165" s="41"/>
      <c r="Z165" s="41"/>
      <c r="AA165" s="41"/>
      <c r="AB165" s="43" t="str">
        <f>CONCATENATE(IF(B165="","",VLOOKUP(CONCATENATE(B165,"suomi"),Opintojaksot[#Data],8,FALSE))," -- ",IF(B165="","",VLOOKUP(CONCATENATE(B165,"suomi"),Opintojaksot[#Data],9,FALSE)))</f>
        <v xml:space="preserve"> -- </v>
      </c>
      <c r="AC165" s="42"/>
      <c r="AD165" s="42"/>
      <c r="AE165" s="36"/>
    </row>
    <row r="166" spans="1:31" x14ac:dyDescent="0.3">
      <c r="A166" s="45" t="str">
        <f t="shared" si="7"/>
        <v/>
      </c>
      <c r="B166" s="7"/>
      <c r="C166" s="5" t="str">
        <f>IF(B166="","",VLOOKUP(CONCATENATE(B166,"suomi"),Opintojaksot[#Data],7,FALSE))</f>
        <v/>
      </c>
      <c r="D166" s="29" t="str">
        <f>IF(B166="","",(TRIM(VLOOKUP(CONCATENATE(B166,"suomi"),Opintojaksot[#Data],12,FALSE))))</f>
        <v/>
      </c>
      <c r="E166" s="46" t="str">
        <f>IF(B166="","",VLOOKUP(CONCATENATE(B166,"suomi"),Opintojaksot[#Data],19,FALSE))</f>
        <v/>
      </c>
      <c r="F166" s="6"/>
      <c r="G166" s="60" t="str">
        <f>IF(B166="","",VLOOKUP(CONCATENATE(B166,"suomi"),Opintojaksot[#Data],31,FALSE))</f>
        <v/>
      </c>
      <c r="H166" s="41"/>
      <c r="I166" s="41" t="str">
        <f t="shared" si="8"/>
        <v/>
      </c>
      <c r="J166" s="41" t="str">
        <f t="shared" si="9"/>
        <v/>
      </c>
      <c r="K166" s="41"/>
      <c r="L166" s="41"/>
      <c r="M166" s="41"/>
      <c r="N166" s="41"/>
      <c r="O166" s="41"/>
      <c r="P166" s="41"/>
      <c r="Q166" s="41"/>
      <c r="R166" s="41"/>
      <c r="S166" s="41"/>
      <c r="T166" s="41"/>
      <c r="U166" s="41"/>
      <c r="V166" s="41"/>
      <c r="W166" s="41"/>
      <c r="X166" s="41"/>
      <c r="Y166" s="41"/>
      <c r="Z166" s="41"/>
      <c r="AA166" s="41"/>
      <c r="AB166" s="43" t="str">
        <f>CONCATENATE(IF(B166="","",VLOOKUP(CONCATENATE(B166,"suomi"),Opintojaksot[#Data],8,FALSE))," -- ",IF(B166="","",VLOOKUP(CONCATENATE(B166,"suomi"),Opintojaksot[#Data],9,FALSE)))</f>
        <v xml:space="preserve"> -- </v>
      </c>
      <c r="AC166" s="42"/>
      <c r="AD166" s="42"/>
      <c r="AE166" s="36"/>
    </row>
    <row r="167" spans="1:31" x14ac:dyDescent="0.3">
      <c r="A167" s="45" t="str">
        <f t="shared" si="7"/>
        <v/>
      </c>
      <c r="B167" s="7"/>
      <c r="C167" s="5" t="str">
        <f>IF(B167="","",VLOOKUP(CONCATENATE(B167,"suomi"),Opintojaksot[#Data],7,FALSE))</f>
        <v/>
      </c>
      <c r="D167" s="29" t="str">
        <f>IF(B167="","",(TRIM(VLOOKUP(CONCATENATE(B167,"suomi"),Opintojaksot[#Data],12,FALSE))))</f>
        <v/>
      </c>
      <c r="E167" s="46" t="str">
        <f>IF(B167="","",VLOOKUP(CONCATENATE(B167,"suomi"),Opintojaksot[#Data],19,FALSE))</f>
        <v/>
      </c>
      <c r="F167" s="6"/>
      <c r="G167" s="60" t="str">
        <f>IF(B167="","",VLOOKUP(CONCATENATE(B167,"suomi"),Opintojaksot[#Data],31,FALSE))</f>
        <v/>
      </c>
      <c r="H167" s="41"/>
      <c r="I167" s="41" t="str">
        <f t="shared" si="8"/>
        <v/>
      </c>
      <c r="J167" s="41" t="str">
        <f t="shared" si="9"/>
        <v/>
      </c>
      <c r="K167" s="41"/>
      <c r="L167" s="41"/>
      <c r="M167" s="41"/>
      <c r="N167" s="41"/>
      <c r="O167" s="41"/>
      <c r="P167" s="41"/>
      <c r="Q167" s="41"/>
      <c r="R167" s="41"/>
      <c r="S167" s="41"/>
      <c r="T167" s="41"/>
      <c r="U167" s="41"/>
      <c r="V167" s="41"/>
      <c r="W167" s="41"/>
      <c r="X167" s="41"/>
      <c r="Y167" s="41"/>
      <c r="Z167" s="41"/>
      <c r="AA167" s="41"/>
      <c r="AB167" s="43" t="str">
        <f>CONCATENATE(IF(B167="","",VLOOKUP(CONCATENATE(B167,"suomi"),Opintojaksot[#Data],8,FALSE))," -- ",IF(B167="","",VLOOKUP(CONCATENATE(B167,"suomi"),Opintojaksot[#Data],9,FALSE)))</f>
        <v xml:space="preserve"> -- </v>
      </c>
      <c r="AC167" s="42"/>
      <c r="AD167" s="42"/>
      <c r="AE167" s="36"/>
    </row>
    <row r="168" spans="1:31" x14ac:dyDescent="0.3">
      <c r="A168" s="45" t="str">
        <f t="shared" si="7"/>
        <v/>
      </c>
      <c r="B168" s="7"/>
      <c r="C168" s="5" t="str">
        <f>IF(B168="","",VLOOKUP(CONCATENATE(B168,"suomi"),Opintojaksot[#Data],7,FALSE))</f>
        <v/>
      </c>
      <c r="D168" s="29" t="str">
        <f>IF(B168="","",(TRIM(VLOOKUP(CONCATENATE(B168,"suomi"),Opintojaksot[#Data],12,FALSE))))</f>
        <v/>
      </c>
      <c r="E168" s="46" t="str">
        <f>IF(B168="","",VLOOKUP(CONCATENATE(B168,"suomi"),Opintojaksot[#Data],19,FALSE))</f>
        <v/>
      </c>
      <c r="F168" s="6"/>
      <c r="G168" s="60" t="str">
        <f>IF(B168="","",VLOOKUP(CONCATENATE(B168,"suomi"),Opintojaksot[#Data],31,FALSE))</f>
        <v/>
      </c>
      <c r="H168" s="41"/>
      <c r="I168" s="41" t="str">
        <f t="shared" si="8"/>
        <v/>
      </c>
      <c r="J168" s="41" t="str">
        <f t="shared" si="9"/>
        <v/>
      </c>
      <c r="K168" s="41"/>
      <c r="L168" s="41"/>
      <c r="M168" s="41"/>
      <c r="N168" s="41"/>
      <c r="O168" s="41"/>
      <c r="P168" s="41"/>
      <c r="Q168" s="41"/>
      <c r="R168" s="41"/>
      <c r="S168" s="41"/>
      <c r="T168" s="41"/>
      <c r="U168" s="41"/>
      <c r="V168" s="41"/>
      <c r="W168" s="41"/>
      <c r="X168" s="41"/>
      <c r="Y168" s="41"/>
      <c r="Z168" s="41"/>
      <c r="AA168" s="41"/>
      <c r="AB168" s="43" t="str">
        <f>CONCATENATE(IF(B168="","",VLOOKUP(CONCATENATE(B168,"suomi"),Opintojaksot[#Data],8,FALSE))," -- ",IF(B168="","",VLOOKUP(CONCATENATE(B168,"suomi"),Opintojaksot[#Data],9,FALSE)))</f>
        <v xml:space="preserve"> -- </v>
      </c>
      <c r="AC168" s="42"/>
      <c r="AD168" s="42"/>
      <c r="AE168" s="36"/>
    </row>
    <row r="169" spans="1:31" x14ac:dyDescent="0.3">
      <c r="A169" s="45" t="str">
        <f t="shared" si="7"/>
        <v/>
      </c>
      <c r="B169" s="7"/>
      <c r="C169" s="5" t="str">
        <f>IF(B169="","",VLOOKUP(CONCATENATE(B169,"suomi"),Opintojaksot[#Data],7,FALSE))</f>
        <v/>
      </c>
      <c r="D169" s="29" t="str">
        <f>IF(B169="","",(TRIM(VLOOKUP(CONCATENATE(B169,"suomi"),Opintojaksot[#Data],12,FALSE))))</f>
        <v/>
      </c>
      <c r="E169" s="46" t="str">
        <f>IF(B169="","",VLOOKUP(CONCATENATE(B169,"suomi"),Opintojaksot[#Data],19,FALSE))</f>
        <v/>
      </c>
      <c r="F169" s="6"/>
      <c r="G169" s="60" t="str">
        <f>IF(B169="","",VLOOKUP(CONCATENATE(B169,"suomi"),Opintojaksot[#Data],31,FALSE))</f>
        <v/>
      </c>
      <c r="H169" s="41"/>
      <c r="I169" s="41" t="str">
        <f t="shared" si="8"/>
        <v/>
      </c>
      <c r="J169" s="41" t="str">
        <f t="shared" si="9"/>
        <v/>
      </c>
      <c r="K169" s="41"/>
      <c r="L169" s="41"/>
      <c r="M169" s="41"/>
      <c r="N169" s="41"/>
      <c r="O169" s="41"/>
      <c r="P169" s="41"/>
      <c r="Q169" s="41"/>
      <c r="R169" s="41"/>
      <c r="S169" s="41"/>
      <c r="T169" s="41"/>
      <c r="U169" s="41"/>
      <c r="V169" s="41"/>
      <c r="W169" s="41"/>
      <c r="X169" s="41"/>
      <c r="Y169" s="41"/>
      <c r="Z169" s="41"/>
      <c r="AA169" s="41"/>
      <c r="AB169" s="43" t="str">
        <f>CONCATENATE(IF(B169="","",VLOOKUP(CONCATENATE(B169,"suomi"),Opintojaksot[#Data],8,FALSE))," -- ",IF(B169="","",VLOOKUP(CONCATENATE(B169,"suomi"),Opintojaksot[#Data],9,FALSE)))</f>
        <v xml:space="preserve"> -- </v>
      </c>
      <c r="AC169" s="42"/>
      <c r="AD169" s="42"/>
      <c r="AE169" s="36"/>
    </row>
    <row r="170" spans="1:31" x14ac:dyDescent="0.3">
      <c r="A170" s="45" t="str">
        <f t="shared" si="7"/>
        <v/>
      </c>
      <c r="B170" s="7"/>
      <c r="C170" s="5" t="str">
        <f>IF(B170="","",VLOOKUP(CONCATENATE(B170,"suomi"),Opintojaksot[#Data],7,FALSE))</f>
        <v/>
      </c>
      <c r="D170" s="29" t="str">
        <f>IF(B170="","",(TRIM(VLOOKUP(CONCATENATE(B170,"suomi"),Opintojaksot[#Data],12,FALSE))))</f>
        <v/>
      </c>
      <c r="E170" s="46" t="str">
        <f>IF(B170="","",VLOOKUP(CONCATENATE(B170,"suomi"),Opintojaksot[#Data],19,FALSE))</f>
        <v/>
      </c>
      <c r="F170" s="6"/>
      <c r="G170" s="60" t="str">
        <f>IF(B170="","",VLOOKUP(CONCATENATE(B170,"suomi"),Opintojaksot[#Data],31,FALSE))</f>
        <v/>
      </c>
      <c r="H170" s="41"/>
      <c r="I170" s="41" t="str">
        <f t="shared" si="8"/>
        <v/>
      </c>
      <c r="J170" s="41" t="str">
        <f t="shared" si="9"/>
        <v/>
      </c>
      <c r="K170" s="41"/>
      <c r="L170" s="41"/>
      <c r="M170" s="41"/>
      <c r="N170" s="41"/>
      <c r="O170" s="41"/>
      <c r="P170" s="41"/>
      <c r="Q170" s="41"/>
      <c r="R170" s="41"/>
      <c r="S170" s="41"/>
      <c r="T170" s="41"/>
      <c r="U170" s="41"/>
      <c r="V170" s="41"/>
      <c r="W170" s="41"/>
      <c r="X170" s="41"/>
      <c r="Y170" s="41"/>
      <c r="Z170" s="41"/>
      <c r="AA170" s="41"/>
      <c r="AB170" s="43" t="str">
        <f>CONCATENATE(IF(B170="","",VLOOKUP(CONCATENATE(B170,"suomi"),Opintojaksot[#Data],8,FALSE))," -- ",IF(B170="","",VLOOKUP(CONCATENATE(B170,"suomi"),Opintojaksot[#Data],9,FALSE)))</f>
        <v xml:space="preserve"> -- </v>
      </c>
      <c r="AC170" s="42"/>
      <c r="AD170" s="42"/>
      <c r="AE170" s="36"/>
    </row>
    <row r="171" spans="1:31" x14ac:dyDescent="0.3">
      <c r="A171" s="45" t="str">
        <f t="shared" si="7"/>
        <v/>
      </c>
      <c r="B171" s="7"/>
      <c r="C171" s="5" t="str">
        <f>IF(B171="","",VLOOKUP(CONCATENATE(B171,"suomi"),Opintojaksot[#Data],7,FALSE))</f>
        <v/>
      </c>
      <c r="D171" s="29" t="str">
        <f>IF(B171="","",(TRIM(VLOOKUP(CONCATENATE(B171,"suomi"),Opintojaksot[#Data],12,FALSE))))</f>
        <v/>
      </c>
      <c r="E171" s="46" t="str">
        <f>IF(B171="","",VLOOKUP(CONCATENATE(B171,"suomi"),Opintojaksot[#Data],19,FALSE))</f>
        <v/>
      </c>
      <c r="F171" s="6"/>
      <c r="G171" s="60" t="str">
        <f>IF(B171="","",VLOOKUP(CONCATENATE(B171,"suomi"),Opintojaksot[#Data],31,FALSE))</f>
        <v/>
      </c>
      <c r="H171" s="41"/>
      <c r="I171" s="41" t="str">
        <f t="shared" si="8"/>
        <v/>
      </c>
      <c r="J171" s="41" t="str">
        <f t="shared" si="9"/>
        <v/>
      </c>
      <c r="K171" s="41"/>
      <c r="L171" s="41"/>
      <c r="M171" s="41"/>
      <c r="N171" s="41"/>
      <c r="O171" s="41"/>
      <c r="P171" s="41"/>
      <c r="Q171" s="41"/>
      <c r="R171" s="41"/>
      <c r="S171" s="41"/>
      <c r="T171" s="41"/>
      <c r="U171" s="41"/>
      <c r="V171" s="41"/>
      <c r="W171" s="41"/>
      <c r="X171" s="41"/>
      <c r="Y171" s="41"/>
      <c r="Z171" s="41"/>
      <c r="AA171" s="41"/>
      <c r="AB171" s="43" t="str">
        <f>CONCATENATE(IF(B171="","",VLOOKUP(CONCATENATE(B171,"suomi"),Opintojaksot[#Data],8,FALSE))," -- ",IF(B171="","",VLOOKUP(CONCATENATE(B171,"suomi"),Opintojaksot[#Data],9,FALSE)))</f>
        <v xml:space="preserve"> -- </v>
      </c>
      <c r="AC171" s="42"/>
      <c r="AD171" s="42"/>
      <c r="AE171" s="36"/>
    </row>
    <row r="172" spans="1:31" x14ac:dyDescent="0.3">
      <c r="A172" s="45" t="str">
        <f t="shared" si="7"/>
        <v/>
      </c>
      <c r="B172" s="7"/>
      <c r="C172" s="5" t="str">
        <f>IF(B172="","",VLOOKUP(CONCATENATE(B172,"suomi"),Opintojaksot[#Data],7,FALSE))</f>
        <v/>
      </c>
      <c r="D172" s="29" t="str">
        <f>IF(B172="","",(TRIM(VLOOKUP(CONCATENATE(B172,"suomi"),Opintojaksot[#Data],12,FALSE))))</f>
        <v/>
      </c>
      <c r="E172" s="46" t="str">
        <f>IF(B172="","",VLOOKUP(CONCATENATE(B172,"suomi"),Opintojaksot[#Data],19,FALSE))</f>
        <v/>
      </c>
      <c r="F172" s="6"/>
      <c r="G172" s="60" t="str">
        <f>IF(B172="","",VLOOKUP(CONCATENATE(B172,"suomi"),Opintojaksot[#Data],31,FALSE))</f>
        <v/>
      </c>
      <c r="H172" s="41"/>
      <c r="I172" s="41" t="str">
        <f t="shared" si="8"/>
        <v/>
      </c>
      <c r="J172" s="41" t="str">
        <f t="shared" si="9"/>
        <v/>
      </c>
      <c r="K172" s="41"/>
      <c r="L172" s="41"/>
      <c r="M172" s="41"/>
      <c r="N172" s="41"/>
      <c r="O172" s="41"/>
      <c r="P172" s="41"/>
      <c r="Q172" s="41"/>
      <c r="R172" s="41"/>
      <c r="S172" s="41"/>
      <c r="T172" s="41"/>
      <c r="U172" s="41"/>
      <c r="V172" s="41"/>
      <c r="W172" s="41"/>
      <c r="X172" s="41"/>
      <c r="Y172" s="41"/>
      <c r="Z172" s="41"/>
      <c r="AA172" s="41"/>
      <c r="AB172" s="43" t="str">
        <f>CONCATENATE(IF(B172="","",VLOOKUP(CONCATENATE(B172,"suomi"),Opintojaksot[#Data],8,FALSE))," -- ",IF(B172="","",VLOOKUP(CONCATENATE(B172,"suomi"),Opintojaksot[#Data],9,FALSE)))</f>
        <v xml:space="preserve"> -- </v>
      </c>
      <c r="AC172" s="42"/>
      <c r="AD172" s="42"/>
      <c r="AE172" s="36"/>
    </row>
    <row r="173" spans="1:31" x14ac:dyDescent="0.3">
      <c r="A173" s="45" t="str">
        <f t="shared" si="7"/>
        <v/>
      </c>
      <c r="B173" s="7"/>
      <c r="C173" s="5" t="str">
        <f>IF(B173="","",VLOOKUP(CONCATENATE(B173,"suomi"),Opintojaksot[#Data],7,FALSE))</f>
        <v/>
      </c>
      <c r="D173" s="29" t="str">
        <f>IF(B173="","",(TRIM(VLOOKUP(CONCATENATE(B173,"suomi"),Opintojaksot[#Data],12,FALSE))))</f>
        <v/>
      </c>
      <c r="E173" s="46" t="str">
        <f>IF(B173="","",VLOOKUP(CONCATENATE(B173,"suomi"),Opintojaksot[#Data],19,FALSE))</f>
        <v/>
      </c>
      <c r="F173" s="6"/>
      <c r="G173" s="60" t="str">
        <f>IF(B173="","",VLOOKUP(CONCATENATE(B173,"suomi"),Opintojaksot[#Data],31,FALSE))</f>
        <v/>
      </c>
      <c r="H173" s="41"/>
      <c r="I173" s="41" t="str">
        <f t="shared" si="8"/>
        <v/>
      </c>
      <c r="J173" s="41" t="str">
        <f t="shared" si="9"/>
        <v/>
      </c>
      <c r="K173" s="41"/>
      <c r="L173" s="41"/>
      <c r="M173" s="41"/>
      <c r="N173" s="41"/>
      <c r="O173" s="41"/>
      <c r="P173" s="41"/>
      <c r="Q173" s="41"/>
      <c r="R173" s="41"/>
      <c r="S173" s="41"/>
      <c r="T173" s="41"/>
      <c r="U173" s="41"/>
      <c r="V173" s="41"/>
      <c r="W173" s="41"/>
      <c r="X173" s="41"/>
      <c r="Y173" s="41"/>
      <c r="Z173" s="41"/>
      <c r="AA173" s="41"/>
      <c r="AB173" s="43" t="str">
        <f>CONCATENATE(IF(B173="","",VLOOKUP(CONCATENATE(B173,"suomi"),Opintojaksot[#Data],8,FALSE))," -- ",IF(B173="","",VLOOKUP(CONCATENATE(B173,"suomi"),Opintojaksot[#Data],9,FALSE)))</f>
        <v xml:space="preserve"> -- </v>
      </c>
      <c r="AC173" s="42"/>
      <c r="AD173" s="42"/>
      <c r="AE173" s="36"/>
    </row>
    <row r="174" spans="1:31" x14ac:dyDescent="0.3">
      <c r="A174" s="45" t="str">
        <f t="shared" si="7"/>
        <v/>
      </c>
      <c r="B174" s="7"/>
      <c r="C174" s="5" t="str">
        <f>IF(B174="","",VLOOKUP(CONCATENATE(B174,"suomi"),Opintojaksot[#Data],7,FALSE))</f>
        <v/>
      </c>
      <c r="D174" s="29" t="str">
        <f>IF(B174="","",(TRIM(VLOOKUP(CONCATENATE(B174,"suomi"),Opintojaksot[#Data],12,FALSE))))</f>
        <v/>
      </c>
      <c r="E174" s="46" t="str">
        <f>IF(B174="","",VLOOKUP(CONCATENATE(B174,"suomi"),Opintojaksot[#Data],19,FALSE))</f>
        <v/>
      </c>
      <c r="F174" s="6"/>
      <c r="G174" s="60" t="str">
        <f>IF(B174="","",VLOOKUP(CONCATENATE(B174,"suomi"),Opintojaksot[#Data],31,FALSE))</f>
        <v/>
      </c>
      <c r="H174" s="41"/>
      <c r="I174" s="41" t="str">
        <f t="shared" si="8"/>
        <v/>
      </c>
      <c r="J174" s="41" t="str">
        <f t="shared" si="9"/>
        <v/>
      </c>
      <c r="K174" s="41"/>
      <c r="L174" s="41"/>
      <c r="M174" s="41"/>
      <c r="N174" s="41"/>
      <c r="O174" s="41"/>
      <c r="P174" s="41"/>
      <c r="Q174" s="41"/>
      <c r="R174" s="41"/>
      <c r="S174" s="41"/>
      <c r="T174" s="41"/>
      <c r="U174" s="41"/>
      <c r="V174" s="41"/>
      <c r="W174" s="41"/>
      <c r="X174" s="41"/>
      <c r="Y174" s="41"/>
      <c r="Z174" s="41"/>
      <c r="AA174" s="41"/>
      <c r="AB174" s="43" t="str">
        <f>CONCATENATE(IF(B174="","",VLOOKUP(CONCATENATE(B174,"suomi"),Opintojaksot[#Data],8,FALSE))," -- ",IF(B174="","",VLOOKUP(CONCATENATE(B174,"suomi"),Opintojaksot[#Data],9,FALSE)))</f>
        <v xml:space="preserve"> -- </v>
      </c>
      <c r="AC174" s="42"/>
      <c r="AD174" s="42"/>
      <c r="AE174" s="36"/>
    </row>
    <row r="175" spans="1:31" x14ac:dyDescent="0.3">
      <c r="A175" s="45" t="str">
        <f t="shared" si="7"/>
        <v/>
      </c>
      <c r="B175" s="7"/>
      <c r="C175" s="5" t="str">
        <f>IF(B175="","",VLOOKUP(CONCATENATE(B175,"suomi"),Opintojaksot[#Data],7,FALSE))</f>
        <v/>
      </c>
      <c r="D175" s="29" t="str">
        <f>IF(B175="","",(TRIM(VLOOKUP(CONCATENATE(B175,"suomi"),Opintojaksot[#Data],12,FALSE))))</f>
        <v/>
      </c>
      <c r="E175" s="46" t="str">
        <f>IF(B175="","",VLOOKUP(CONCATENATE(B175,"suomi"),Opintojaksot[#Data],19,FALSE))</f>
        <v/>
      </c>
      <c r="F175" s="6"/>
      <c r="G175" s="60" t="str">
        <f>IF(B175="","",VLOOKUP(CONCATENATE(B175,"suomi"),Opintojaksot[#Data],31,FALSE))</f>
        <v/>
      </c>
      <c r="H175" s="41"/>
      <c r="I175" s="41" t="str">
        <f t="shared" si="8"/>
        <v/>
      </c>
      <c r="J175" s="41" t="str">
        <f t="shared" si="9"/>
        <v/>
      </c>
      <c r="K175" s="41"/>
      <c r="L175" s="41"/>
      <c r="M175" s="41"/>
      <c r="N175" s="41"/>
      <c r="O175" s="41"/>
      <c r="P175" s="41"/>
      <c r="Q175" s="41"/>
      <c r="R175" s="41"/>
      <c r="S175" s="41"/>
      <c r="T175" s="41"/>
      <c r="U175" s="41"/>
      <c r="V175" s="41"/>
      <c r="W175" s="41"/>
      <c r="X175" s="41"/>
      <c r="Y175" s="41"/>
      <c r="Z175" s="41"/>
      <c r="AA175" s="41"/>
      <c r="AB175" s="43" t="str">
        <f>CONCATENATE(IF(B175="","",VLOOKUP(CONCATENATE(B175,"suomi"),Opintojaksot[#Data],8,FALSE))," -- ",IF(B175="","",VLOOKUP(CONCATENATE(B175,"suomi"),Opintojaksot[#Data],9,FALSE)))</f>
        <v xml:space="preserve"> -- </v>
      </c>
      <c r="AC175" s="42"/>
      <c r="AD175" s="42"/>
      <c r="AE175" s="36"/>
    </row>
    <row r="176" spans="1:31" x14ac:dyDescent="0.3">
      <c r="A176" s="45" t="str">
        <f t="shared" si="7"/>
        <v/>
      </c>
      <c r="B176" s="7"/>
      <c r="C176" s="5" t="str">
        <f>IF(B176="","",VLOOKUP(CONCATENATE(B176,"suomi"),Opintojaksot[#Data],7,FALSE))</f>
        <v/>
      </c>
      <c r="D176" s="29" t="str">
        <f>IF(B176="","",(TRIM(VLOOKUP(CONCATENATE(B176,"suomi"),Opintojaksot[#Data],12,FALSE))))</f>
        <v/>
      </c>
      <c r="E176" s="46" t="str">
        <f>IF(B176="","",VLOOKUP(CONCATENATE(B176,"suomi"),Opintojaksot[#Data],19,FALSE))</f>
        <v/>
      </c>
      <c r="F176" s="6"/>
      <c r="G176" s="60" t="str">
        <f>IF(B176="","",VLOOKUP(CONCATENATE(B176,"suomi"),Opintojaksot[#Data],31,FALSE))</f>
        <v/>
      </c>
      <c r="H176" s="41"/>
      <c r="I176" s="41" t="str">
        <f t="shared" si="8"/>
        <v/>
      </c>
      <c r="J176" s="41" t="str">
        <f t="shared" si="9"/>
        <v/>
      </c>
      <c r="K176" s="41"/>
      <c r="L176" s="41"/>
      <c r="M176" s="41"/>
      <c r="N176" s="41"/>
      <c r="O176" s="41"/>
      <c r="P176" s="41"/>
      <c r="Q176" s="41"/>
      <c r="R176" s="41"/>
      <c r="S176" s="41"/>
      <c r="T176" s="41"/>
      <c r="U176" s="41"/>
      <c r="V176" s="41"/>
      <c r="W176" s="41"/>
      <c r="X176" s="41"/>
      <c r="Y176" s="41"/>
      <c r="Z176" s="41"/>
      <c r="AA176" s="41"/>
      <c r="AB176" s="43" t="str">
        <f>CONCATENATE(IF(B176="","",VLOOKUP(CONCATENATE(B176,"suomi"),Opintojaksot[#Data],8,FALSE))," -- ",IF(B176="","",VLOOKUP(CONCATENATE(B176,"suomi"),Opintojaksot[#Data],9,FALSE)))</f>
        <v xml:space="preserve"> -- </v>
      </c>
      <c r="AC176" s="42"/>
      <c r="AD176" s="42"/>
      <c r="AE176" s="36"/>
    </row>
    <row r="177" spans="1:31" x14ac:dyDescent="0.3">
      <c r="A177" s="45" t="str">
        <f t="shared" si="7"/>
        <v/>
      </c>
      <c r="B177" s="7"/>
      <c r="C177" s="5" t="str">
        <f>IF(B177="","",VLOOKUP(CONCATENATE(B177,"suomi"),Opintojaksot[#Data],7,FALSE))</f>
        <v/>
      </c>
      <c r="D177" s="29" t="str">
        <f>IF(B177="","",(TRIM(VLOOKUP(CONCATENATE(B177,"suomi"),Opintojaksot[#Data],12,FALSE))))</f>
        <v/>
      </c>
      <c r="E177" s="46" t="str">
        <f>IF(B177="","",VLOOKUP(CONCATENATE(B177,"suomi"),Opintojaksot[#Data],19,FALSE))</f>
        <v/>
      </c>
      <c r="F177" s="6"/>
      <c r="G177" s="60" t="str">
        <f>IF(B177="","",VLOOKUP(CONCATENATE(B177,"suomi"),Opintojaksot[#Data],31,FALSE))</f>
        <v/>
      </c>
      <c r="H177" s="41"/>
      <c r="I177" s="41" t="str">
        <f t="shared" si="8"/>
        <v/>
      </c>
      <c r="J177" s="41" t="str">
        <f t="shared" si="9"/>
        <v/>
      </c>
      <c r="K177" s="41"/>
      <c r="L177" s="41"/>
      <c r="M177" s="41"/>
      <c r="N177" s="41"/>
      <c r="O177" s="41"/>
      <c r="P177" s="41"/>
      <c r="Q177" s="41"/>
      <c r="R177" s="41"/>
      <c r="S177" s="41"/>
      <c r="T177" s="41"/>
      <c r="U177" s="41"/>
      <c r="V177" s="41"/>
      <c r="W177" s="41"/>
      <c r="X177" s="41"/>
      <c r="Y177" s="41"/>
      <c r="Z177" s="41"/>
      <c r="AA177" s="41"/>
      <c r="AB177" s="43" t="str">
        <f>CONCATENATE(IF(B177="","",VLOOKUP(CONCATENATE(B177,"suomi"),Opintojaksot[#Data],8,FALSE))," -- ",IF(B177="","",VLOOKUP(CONCATENATE(B177,"suomi"),Opintojaksot[#Data],9,FALSE)))</f>
        <v xml:space="preserve"> -- </v>
      </c>
      <c r="AC177" s="42"/>
      <c r="AD177" s="42"/>
      <c r="AE177" s="36"/>
    </row>
    <row r="178" spans="1:31" x14ac:dyDescent="0.3">
      <c r="A178" s="45" t="str">
        <f t="shared" si="7"/>
        <v/>
      </c>
      <c r="B178" s="7"/>
      <c r="C178" s="5" t="str">
        <f>IF(B178="","",VLOOKUP(CONCATENATE(B178,"suomi"),Opintojaksot[#Data],7,FALSE))</f>
        <v/>
      </c>
      <c r="D178" s="29" t="str">
        <f>IF(B178="","",(TRIM(VLOOKUP(CONCATENATE(B178,"suomi"),Opintojaksot[#Data],12,FALSE))))</f>
        <v/>
      </c>
      <c r="E178" s="46" t="str">
        <f>IF(B178="","",VLOOKUP(CONCATENATE(B178,"suomi"),Opintojaksot[#Data],19,FALSE))</f>
        <v/>
      </c>
      <c r="F178" s="6"/>
      <c r="G178" s="60" t="str">
        <f>IF(B178="","",VLOOKUP(CONCATENATE(B178,"suomi"),Opintojaksot[#Data],31,FALSE))</f>
        <v/>
      </c>
      <c r="H178" s="41"/>
      <c r="I178" s="41" t="str">
        <f t="shared" si="8"/>
        <v/>
      </c>
      <c r="J178" s="41" t="str">
        <f t="shared" si="9"/>
        <v/>
      </c>
      <c r="K178" s="41"/>
      <c r="L178" s="41"/>
      <c r="M178" s="41"/>
      <c r="N178" s="41"/>
      <c r="O178" s="41"/>
      <c r="P178" s="41"/>
      <c r="Q178" s="41"/>
      <c r="R178" s="41"/>
      <c r="S178" s="41"/>
      <c r="T178" s="41"/>
      <c r="U178" s="41"/>
      <c r="V178" s="41"/>
      <c r="W178" s="41"/>
      <c r="X178" s="41"/>
      <c r="Y178" s="41"/>
      <c r="Z178" s="41"/>
      <c r="AA178" s="41"/>
      <c r="AB178" s="43" t="str">
        <f>CONCATENATE(IF(B178="","",VLOOKUP(CONCATENATE(B178,"suomi"),Opintojaksot[#Data],8,FALSE))," -- ",IF(B178="","",VLOOKUP(CONCATENATE(B178,"suomi"),Opintojaksot[#Data],9,FALSE)))</f>
        <v xml:space="preserve"> -- </v>
      </c>
      <c r="AC178" s="42"/>
      <c r="AD178" s="42"/>
      <c r="AE178" s="36"/>
    </row>
    <row r="179" spans="1:31" x14ac:dyDescent="0.3">
      <c r="A179" s="45" t="str">
        <f t="shared" si="7"/>
        <v/>
      </c>
      <c r="B179" s="7"/>
      <c r="C179" s="5" t="str">
        <f>IF(B179="","",VLOOKUP(CONCATENATE(B179,"suomi"),Opintojaksot[#Data],7,FALSE))</f>
        <v/>
      </c>
      <c r="D179" s="29" t="str">
        <f>IF(B179="","",(TRIM(VLOOKUP(CONCATENATE(B179,"suomi"),Opintojaksot[#Data],12,FALSE))))</f>
        <v/>
      </c>
      <c r="E179" s="46" t="str">
        <f>IF(B179="","",VLOOKUP(CONCATENATE(B179,"suomi"),Opintojaksot[#Data],19,FALSE))</f>
        <v/>
      </c>
      <c r="F179" s="6"/>
      <c r="G179" s="60" t="str">
        <f>IF(B179="","",VLOOKUP(CONCATENATE(B179,"suomi"),Opintojaksot[#Data],31,FALSE))</f>
        <v/>
      </c>
      <c r="H179" s="41"/>
      <c r="I179" s="41" t="str">
        <f t="shared" si="8"/>
        <v/>
      </c>
      <c r="J179" s="41" t="str">
        <f t="shared" si="9"/>
        <v/>
      </c>
      <c r="K179" s="41"/>
      <c r="L179" s="41"/>
      <c r="M179" s="41"/>
      <c r="N179" s="41"/>
      <c r="O179" s="41"/>
      <c r="P179" s="41"/>
      <c r="Q179" s="41"/>
      <c r="R179" s="41"/>
      <c r="S179" s="41"/>
      <c r="T179" s="41"/>
      <c r="U179" s="41"/>
      <c r="V179" s="41"/>
      <c r="W179" s="41"/>
      <c r="X179" s="41"/>
      <c r="Y179" s="41"/>
      <c r="Z179" s="41"/>
      <c r="AA179" s="41"/>
      <c r="AB179" s="43" t="str">
        <f>CONCATENATE(IF(B179="","",VLOOKUP(CONCATENATE(B179,"suomi"),Opintojaksot[#Data],8,FALSE))," -- ",IF(B179="","",VLOOKUP(CONCATENATE(B179,"suomi"),Opintojaksot[#Data],9,FALSE)))</f>
        <v xml:space="preserve"> -- </v>
      </c>
      <c r="AC179" s="42"/>
      <c r="AD179" s="42"/>
      <c r="AE179" s="36"/>
    </row>
    <row r="180" spans="1:31" x14ac:dyDescent="0.3">
      <c r="A180" s="45" t="str">
        <f t="shared" si="7"/>
        <v/>
      </c>
      <c r="B180" s="7"/>
      <c r="C180" s="5" t="str">
        <f>IF(B180="","",VLOOKUP(CONCATENATE(B180,"suomi"),Opintojaksot[#Data],7,FALSE))</f>
        <v/>
      </c>
      <c r="D180" s="29" t="str">
        <f>IF(B180="","",(TRIM(VLOOKUP(CONCATENATE(B180,"suomi"),Opintojaksot[#Data],12,FALSE))))</f>
        <v/>
      </c>
      <c r="E180" s="46" t="str">
        <f>IF(B180="","",VLOOKUP(CONCATENATE(B180,"suomi"),Opintojaksot[#Data],19,FALSE))</f>
        <v/>
      </c>
      <c r="F180" s="6"/>
      <c r="G180" s="60" t="str">
        <f>IF(B180="","",VLOOKUP(CONCATENATE(B180,"suomi"),Opintojaksot[#Data],31,FALSE))</f>
        <v/>
      </c>
      <c r="H180" s="41"/>
      <c r="I180" s="41" t="str">
        <f t="shared" si="8"/>
        <v/>
      </c>
      <c r="J180" s="41" t="str">
        <f t="shared" si="9"/>
        <v/>
      </c>
      <c r="K180" s="41"/>
      <c r="L180" s="41"/>
      <c r="M180" s="41"/>
      <c r="N180" s="41"/>
      <c r="O180" s="41"/>
      <c r="P180" s="41"/>
      <c r="Q180" s="41"/>
      <c r="R180" s="41"/>
      <c r="S180" s="41"/>
      <c r="T180" s="41"/>
      <c r="U180" s="41"/>
      <c r="V180" s="41"/>
      <c r="W180" s="41"/>
      <c r="X180" s="41"/>
      <c r="Y180" s="41"/>
      <c r="Z180" s="41"/>
      <c r="AA180" s="41"/>
      <c r="AB180" s="43" t="str">
        <f>CONCATENATE(IF(B180="","",VLOOKUP(CONCATENATE(B180,"suomi"),Opintojaksot[#Data],8,FALSE))," -- ",IF(B180="","",VLOOKUP(CONCATENATE(B180,"suomi"),Opintojaksot[#Data],9,FALSE)))</f>
        <v xml:space="preserve"> -- </v>
      </c>
      <c r="AC180" s="42"/>
      <c r="AD180" s="42"/>
      <c r="AE180" s="36"/>
    </row>
    <row r="181" spans="1:31" x14ac:dyDescent="0.3">
      <c r="A181" s="45" t="str">
        <f t="shared" si="7"/>
        <v/>
      </c>
      <c r="B181" s="7"/>
      <c r="C181" s="5" t="str">
        <f>IF(B181="","",VLOOKUP(CONCATENATE(B181,"suomi"),Opintojaksot[#Data],7,FALSE))</f>
        <v/>
      </c>
      <c r="D181" s="29" t="str">
        <f>IF(B181="","",(TRIM(VLOOKUP(CONCATENATE(B181,"suomi"),Opintojaksot[#Data],12,FALSE))))</f>
        <v/>
      </c>
      <c r="E181" s="46" t="str">
        <f>IF(B181="","",VLOOKUP(CONCATENATE(B181,"suomi"),Opintojaksot[#Data],19,FALSE))</f>
        <v/>
      </c>
      <c r="F181" s="6"/>
      <c r="G181" s="60" t="str">
        <f>IF(B181="","",VLOOKUP(CONCATENATE(B181,"suomi"),Opintojaksot[#Data],31,FALSE))</f>
        <v/>
      </c>
      <c r="H181" s="41"/>
      <c r="I181" s="41" t="str">
        <f t="shared" si="8"/>
        <v/>
      </c>
      <c r="J181" s="41" t="str">
        <f t="shared" si="9"/>
        <v/>
      </c>
      <c r="K181" s="41"/>
      <c r="L181" s="41"/>
      <c r="M181" s="41"/>
      <c r="N181" s="41"/>
      <c r="O181" s="41"/>
      <c r="P181" s="41"/>
      <c r="Q181" s="41"/>
      <c r="R181" s="41"/>
      <c r="S181" s="41"/>
      <c r="T181" s="41"/>
      <c r="U181" s="41"/>
      <c r="V181" s="41"/>
      <c r="W181" s="41"/>
      <c r="X181" s="41"/>
      <c r="Y181" s="41"/>
      <c r="Z181" s="41"/>
      <c r="AA181" s="41"/>
      <c r="AB181" s="43" t="str">
        <f>CONCATENATE(IF(B181="","",VLOOKUP(CONCATENATE(B181,"suomi"),Opintojaksot[#Data],8,FALSE))," -- ",IF(B181="","",VLOOKUP(CONCATENATE(B181,"suomi"),Opintojaksot[#Data],9,FALSE)))</f>
        <v xml:space="preserve"> -- </v>
      </c>
      <c r="AC181" s="42"/>
      <c r="AD181" s="42"/>
      <c r="AE181" s="36"/>
    </row>
    <row r="182" spans="1:31" x14ac:dyDescent="0.3">
      <c r="A182" s="45" t="str">
        <f t="shared" si="7"/>
        <v/>
      </c>
      <c r="B182" s="7"/>
      <c r="C182" s="5" t="str">
        <f>IF(B182="","",VLOOKUP(CONCATENATE(B182,"suomi"),Opintojaksot[#Data],7,FALSE))</f>
        <v/>
      </c>
      <c r="D182" s="29" t="str">
        <f>IF(B182="","",(TRIM(VLOOKUP(CONCATENATE(B182,"suomi"),Opintojaksot[#Data],12,FALSE))))</f>
        <v/>
      </c>
      <c r="E182" s="46" t="str">
        <f>IF(B182="","",VLOOKUP(CONCATENATE(B182,"suomi"),Opintojaksot[#Data],19,FALSE))</f>
        <v/>
      </c>
      <c r="F182" s="6"/>
      <c r="G182" s="60" t="str">
        <f>IF(B182="","",VLOOKUP(CONCATENATE(B182,"suomi"),Opintojaksot[#Data],31,FALSE))</f>
        <v/>
      </c>
      <c r="H182" s="41"/>
      <c r="I182" s="41" t="str">
        <f t="shared" si="8"/>
        <v/>
      </c>
      <c r="J182" s="41" t="str">
        <f t="shared" si="9"/>
        <v/>
      </c>
      <c r="K182" s="41"/>
      <c r="L182" s="41"/>
      <c r="M182" s="41"/>
      <c r="N182" s="41"/>
      <c r="O182" s="41"/>
      <c r="P182" s="41"/>
      <c r="Q182" s="41"/>
      <c r="R182" s="41"/>
      <c r="S182" s="41"/>
      <c r="T182" s="41"/>
      <c r="U182" s="41"/>
      <c r="V182" s="41"/>
      <c r="W182" s="41"/>
      <c r="X182" s="41"/>
      <c r="Y182" s="41"/>
      <c r="Z182" s="41"/>
      <c r="AA182" s="41"/>
      <c r="AB182" s="43" t="str">
        <f>CONCATENATE(IF(B182="","",VLOOKUP(CONCATENATE(B182,"suomi"),Opintojaksot[#Data],8,FALSE))," -- ",IF(B182="","",VLOOKUP(CONCATENATE(B182,"suomi"),Opintojaksot[#Data],9,FALSE)))</f>
        <v xml:space="preserve"> -- </v>
      </c>
      <c r="AC182" s="42"/>
      <c r="AD182" s="42"/>
      <c r="AE182" s="36"/>
    </row>
    <row r="183" spans="1:31" x14ac:dyDescent="0.3">
      <c r="A183" s="45" t="str">
        <f t="shared" si="7"/>
        <v/>
      </c>
      <c r="B183" s="7"/>
      <c r="C183" s="5" t="str">
        <f>IF(B183="","",VLOOKUP(CONCATENATE(B183,"suomi"),Opintojaksot[#Data],7,FALSE))</f>
        <v/>
      </c>
      <c r="D183" s="29" t="str">
        <f>IF(B183="","",(TRIM(VLOOKUP(CONCATENATE(B183,"suomi"),Opintojaksot[#Data],12,FALSE))))</f>
        <v/>
      </c>
      <c r="E183" s="46" t="str">
        <f>IF(B183="","",VLOOKUP(CONCATENATE(B183,"suomi"),Opintojaksot[#Data],19,FALSE))</f>
        <v/>
      </c>
      <c r="F183" s="6"/>
      <c r="G183" s="60" t="str">
        <f>IF(B183="","",VLOOKUP(CONCATENATE(B183,"suomi"),Opintojaksot[#Data],31,FALSE))</f>
        <v/>
      </c>
      <c r="H183" s="41"/>
      <c r="I183" s="41" t="str">
        <f t="shared" si="8"/>
        <v/>
      </c>
      <c r="J183" s="41" t="str">
        <f t="shared" si="9"/>
        <v/>
      </c>
      <c r="K183" s="41"/>
      <c r="L183" s="41"/>
      <c r="M183" s="41"/>
      <c r="N183" s="41"/>
      <c r="O183" s="41"/>
      <c r="P183" s="41"/>
      <c r="Q183" s="41"/>
      <c r="R183" s="41"/>
      <c r="S183" s="41"/>
      <c r="T183" s="41"/>
      <c r="U183" s="41"/>
      <c r="V183" s="41"/>
      <c r="W183" s="41"/>
      <c r="X183" s="41"/>
      <c r="Y183" s="41"/>
      <c r="Z183" s="41"/>
      <c r="AA183" s="41"/>
      <c r="AB183" s="43" t="str">
        <f>CONCATENATE(IF(B183="","",VLOOKUP(CONCATENATE(B183,"suomi"),Opintojaksot[#Data],8,FALSE))," -- ",IF(B183="","",VLOOKUP(CONCATENATE(B183,"suomi"),Opintojaksot[#Data],9,FALSE)))</f>
        <v xml:space="preserve"> -- </v>
      </c>
      <c r="AC183" s="42"/>
      <c r="AD183" s="42"/>
      <c r="AE183" s="36"/>
    </row>
    <row r="184" spans="1:31" x14ac:dyDescent="0.3">
      <c r="A184" s="45" t="str">
        <f t="shared" si="7"/>
        <v/>
      </c>
      <c r="B184" s="7"/>
      <c r="C184" s="5" t="str">
        <f>IF(B184="","",VLOOKUP(CONCATENATE(B184,"suomi"),Opintojaksot[#Data],7,FALSE))</f>
        <v/>
      </c>
      <c r="D184" s="29" t="str">
        <f>IF(B184="","",(TRIM(VLOOKUP(CONCATENATE(B184,"suomi"),Opintojaksot[#Data],12,FALSE))))</f>
        <v/>
      </c>
      <c r="E184" s="46" t="str">
        <f>IF(B184="","",VLOOKUP(CONCATENATE(B184,"suomi"),Opintojaksot[#Data],19,FALSE))</f>
        <v/>
      </c>
      <c r="F184" s="6"/>
      <c r="G184" s="60" t="str">
        <f>IF(B184="","",VLOOKUP(CONCATENATE(B184,"suomi"),Opintojaksot[#Data],31,FALSE))</f>
        <v/>
      </c>
      <c r="H184" s="41"/>
      <c r="I184" s="41" t="str">
        <f t="shared" si="8"/>
        <v/>
      </c>
      <c r="J184" s="41" t="str">
        <f t="shared" si="9"/>
        <v/>
      </c>
      <c r="K184" s="41"/>
      <c r="L184" s="41"/>
      <c r="M184" s="41"/>
      <c r="N184" s="41"/>
      <c r="O184" s="41"/>
      <c r="P184" s="41"/>
      <c r="Q184" s="41"/>
      <c r="R184" s="41"/>
      <c r="S184" s="41"/>
      <c r="T184" s="41"/>
      <c r="U184" s="41"/>
      <c r="V184" s="41"/>
      <c r="W184" s="41"/>
      <c r="X184" s="41"/>
      <c r="Y184" s="41"/>
      <c r="Z184" s="41"/>
      <c r="AA184" s="41"/>
      <c r="AB184" s="43" t="str">
        <f>CONCATENATE(IF(B184="","",VLOOKUP(CONCATENATE(B184,"suomi"),Opintojaksot[#Data],8,FALSE))," -- ",IF(B184="","",VLOOKUP(CONCATENATE(B184,"suomi"),Opintojaksot[#Data],9,FALSE)))</f>
        <v xml:space="preserve"> -- </v>
      </c>
      <c r="AC184" s="42"/>
      <c r="AD184" s="42"/>
      <c r="AE184" s="36"/>
    </row>
    <row r="185" spans="1:31" x14ac:dyDescent="0.3">
      <c r="A185" s="45" t="str">
        <f t="shared" si="7"/>
        <v/>
      </c>
      <c r="B185" s="7"/>
      <c r="C185" s="5" t="str">
        <f>IF(B185="","",VLOOKUP(CONCATENATE(B185,"suomi"),Opintojaksot[#Data],7,FALSE))</f>
        <v/>
      </c>
      <c r="D185" s="29" t="str">
        <f>IF(B185="","",(TRIM(VLOOKUP(CONCATENATE(B185,"suomi"),Opintojaksot[#Data],12,FALSE))))</f>
        <v/>
      </c>
      <c r="E185" s="46" t="str">
        <f>IF(B185="","",VLOOKUP(CONCATENATE(B185,"suomi"),Opintojaksot[#Data],19,FALSE))</f>
        <v/>
      </c>
      <c r="F185" s="6"/>
      <c r="G185" s="60" t="str">
        <f>IF(B185="","",VLOOKUP(CONCATENATE(B185,"suomi"),Opintojaksot[#Data],31,FALSE))</f>
        <v/>
      </c>
      <c r="H185" s="41"/>
      <c r="I185" s="41" t="str">
        <f t="shared" si="8"/>
        <v/>
      </c>
      <c r="J185" s="41" t="str">
        <f t="shared" si="9"/>
        <v/>
      </c>
      <c r="K185" s="41"/>
      <c r="L185" s="41"/>
      <c r="M185" s="41"/>
      <c r="N185" s="41"/>
      <c r="O185" s="41"/>
      <c r="P185" s="41"/>
      <c r="Q185" s="41"/>
      <c r="R185" s="41"/>
      <c r="S185" s="41"/>
      <c r="T185" s="41"/>
      <c r="U185" s="41"/>
      <c r="V185" s="41"/>
      <c r="W185" s="41"/>
      <c r="X185" s="41"/>
      <c r="Y185" s="41"/>
      <c r="Z185" s="41"/>
      <c r="AA185" s="41"/>
      <c r="AB185" s="43" t="str">
        <f>CONCATENATE(IF(B185="","",VLOOKUP(CONCATENATE(B185,"suomi"),Opintojaksot[#Data],8,FALSE))," -- ",IF(B185="","",VLOOKUP(CONCATENATE(B185,"suomi"),Opintojaksot[#Data],9,FALSE)))</f>
        <v xml:space="preserve"> -- </v>
      </c>
      <c r="AC185" s="42"/>
      <c r="AD185" s="42"/>
      <c r="AE185" s="36"/>
    </row>
    <row r="186" spans="1:31" x14ac:dyDescent="0.3">
      <c r="A186" s="45" t="str">
        <f t="shared" si="7"/>
        <v/>
      </c>
      <c r="B186" s="7"/>
      <c r="C186" s="5" t="str">
        <f>IF(B186="","",VLOOKUP(CONCATENATE(B186,"suomi"),Opintojaksot[#Data],7,FALSE))</f>
        <v/>
      </c>
      <c r="D186" s="29" t="str">
        <f>IF(B186="","",(TRIM(VLOOKUP(CONCATENATE(B186,"suomi"),Opintojaksot[#Data],12,FALSE))))</f>
        <v/>
      </c>
      <c r="E186" s="46" t="str">
        <f>IF(B186="","",VLOOKUP(CONCATENATE(B186,"suomi"),Opintojaksot[#Data],19,FALSE))</f>
        <v/>
      </c>
      <c r="F186" s="6"/>
      <c r="G186" s="60" t="str">
        <f>IF(B186="","",VLOOKUP(CONCATENATE(B186,"suomi"),Opintojaksot[#Data],31,FALSE))</f>
        <v/>
      </c>
      <c r="H186" s="41"/>
      <c r="I186" s="41" t="str">
        <f t="shared" si="8"/>
        <v/>
      </c>
      <c r="J186" s="41" t="str">
        <f t="shared" si="9"/>
        <v/>
      </c>
      <c r="K186" s="41"/>
      <c r="L186" s="41"/>
      <c r="M186" s="41"/>
      <c r="N186" s="41"/>
      <c r="O186" s="41"/>
      <c r="P186" s="41"/>
      <c r="Q186" s="41"/>
      <c r="R186" s="41"/>
      <c r="S186" s="41"/>
      <c r="T186" s="41"/>
      <c r="U186" s="41"/>
      <c r="V186" s="41"/>
      <c r="W186" s="41"/>
      <c r="X186" s="41"/>
      <c r="Y186" s="41"/>
      <c r="Z186" s="41"/>
      <c r="AA186" s="41"/>
      <c r="AB186" s="43" t="str">
        <f>CONCATENATE(IF(B186="","",VLOOKUP(CONCATENATE(B186,"suomi"),Opintojaksot[#Data],8,FALSE))," -- ",IF(B186="","",VLOOKUP(CONCATENATE(B186,"suomi"),Opintojaksot[#Data],9,FALSE)))</f>
        <v xml:space="preserve"> -- </v>
      </c>
      <c r="AC186" s="42"/>
      <c r="AD186" s="42"/>
      <c r="AE186" s="36"/>
    </row>
    <row r="187" spans="1:31" x14ac:dyDescent="0.3">
      <c r="A187" s="45" t="str">
        <f t="shared" si="7"/>
        <v/>
      </c>
      <c r="B187" s="7"/>
      <c r="C187" s="5" t="str">
        <f>IF(B187="","",VLOOKUP(CONCATENATE(B187,"suomi"),Opintojaksot[#Data],7,FALSE))</f>
        <v/>
      </c>
      <c r="D187" s="29" t="str">
        <f>IF(B187="","",(TRIM(VLOOKUP(CONCATENATE(B187,"suomi"),Opintojaksot[#Data],12,FALSE))))</f>
        <v/>
      </c>
      <c r="E187" s="46" t="str">
        <f>IF(B187="","",VLOOKUP(CONCATENATE(B187,"suomi"),Opintojaksot[#Data],19,FALSE))</f>
        <v/>
      </c>
      <c r="F187" s="6"/>
      <c r="G187" s="60" t="str">
        <f>IF(B187="","",VLOOKUP(CONCATENATE(B187,"suomi"),Opintojaksot[#Data],31,FALSE))</f>
        <v/>
      </c>
      <c r="H187" s="41"/>
      <c r="I187" s="41" t="str">
        <f t="shared" si="8"/>
        <v/>
      </c>
      <c r="J187" s="41" t="str">
        <f t="shared" si="9"/>
        <v/>
      </c>
      <c r="K187" s="41"/>
      <c r="L187" s="41"/>
      <c r="M187" s="41"/>
      <c r="N187" s="41"/>
      <c r="O187" s="41"/>
      <c r="P187" s="41"/>
      <c r="Q187" s="41"/>
      <c r="R187" s="41"/>
      <c r="S187" s="41"/>
      <c r="T187" s="41"/>
      <c r="U187" s="41"/>
      <c r="V187" s="41"/>
      <c r="W187" s="41"/>
      <c r="X187" s="41"/>
      <c r="Y187" s="41"/>
      <c r="Z187" s="41"/>
      <c r="AA187" s="41"/>
      <c r="AB187" s="43" t="str">
        <f>CONCATENATE(IF(B187="","",VLOOKUP(CONCATENATE(B187,"suomi"),Opintojaksot[#Data],8,FALSE))," -- ",IF(B187="","",VLOOKUP(CONCATENATE(B187,"suomi"),Opintojaksot[#Data],9,FALSE)))</f>
        <v xml:space="preserve"> -- </v>
      </c>
      <c r="AC187" s="42"/>
      <c r="AD187" s="42"/>
      <c r="AE187" s="36"/>
    </row>
    <row r="188" spans="1:31" x14ac:dyDescent="0.3">
      <c r="A188" s="45" t="str">
        <f t="shared" si="7"/>
        <v/>
      </c>
      <c r="B188" s="7"/>
      <c r="C188" s="5" t="str">
        <f>IF(B188="","",VLOOKUP(CONCATENATE(B188,"suomi"),Opintojaksot[#Data],7,FALSE))</f>
        <v/>
      </c>
      <c r="D188" s="29" t="str">
        <f>IF(B188="","",(TRIM(VLOOKUP(CONCATENATE(B188,"suomi"),Opintojaksot[#Data],12,FALSE))))</f>
        <v/>
      </c>
      <c r="E188" s="46" t="str">
        <f>IF(B188="","",VLOOKUP(CONCATENATE(B188,"suomi"),Opintojaksot[#Data],19,FALSE))</f>
        <v/>
      </c>
      <c r="F188" s="6"/>
      <c r="G188" s="60" t="str">
        <f>IF(B188="","",VLOOKUP(CONCATENATE(B188,"suomi"),Opintojaksot[#Data],31,FALSE))</f>
        <v/>
      </c>
      <c r="H188" s="41"/>
      <c r="I188" s="41" t="str">
        <f t="shared" si="8"/>
        <v/>
      </c>
      <c r="J188" s="41" t="str">
        <f t="shared" si="9"/>
        <v/>
      </c>
      <c r="K188" s="41"/>
      <c r="L188" s="41"/>
      <c r="M188" s="41"/>
      <c r="N188" s="41"/>
      <c r="O188" s="41"/>
      <c r="P188" s="41"/>
      <c r="Q188" s="41"/>
      <c r="R188" s="41"/>
      <c r="S188" s="41"/>
      <c r="T188" s="41"/>
      <c r="U188" s="41"/>
      <c r="V188" s="41"/>
      <c r="W188" s="41"/>
      <c r="X188" s="41"/>
      <c r="Y188" s="41"/>
      <c r="Z188" s="41"/>
      <c r="AA188" s="41"/>
      <c r="AB188" s="43" t="str">
        <f>CONCATENATE(IF(B188="","",VLOOKUP(CONCATENATE(B188,"suomi"),Opintojaksot[#Data],8,FALSE))," -- ",IF(B188="","",VLOOKUP(CONCATENATE(B188,"suomi"),Opintojaksot[#Data],9,FALSE)))</f>
        <v xml:space="preserve"> -- </v>
      </c>
      <c r="AC188" s="42"/>
      <c r="AD188" s="42"/>
      <c r="AE188" s="36"/>
    </row>
    <row r="189" spans="1:31" x14ac:dyDescent="0.3">
      <c r="A189" s="45" t="str">
        <f t="shared" si="7"/>
        <v/>
      </c>
      <c r="B189" s="7"/>
      <c r="C189" s="5" t="str">
        <f>IF(B189="","",VLOOKUP(CONCATENATE(B189,"suomi"),Opintojaksot[#Data],7,FALSE))</f>
        <v/>
      </c>
      <c r="D189" s="29" t="str">
        <f>IF(B189="","",(TRIM(VLOOKUP(CONCATENATE(B189,"suomi"),Opintojaksot[#Data],12,FALSE))))</f>
        <v/>
      </c>
      <c r="E189" s="46" t="str">
        <f>IF(B189="","",VLOOKUP(CONCATENATE(B189,"suomi"),Opintojaksot[#Data],19,FALSE))</f>
        <v/>
      </c>
      <c r="F189" s="6"/>
      <c r="G189" s="60" t="str">
        <f>IF(B189="","",VLOOKUP(CONCATENATE(B189,"suomi"),Opintojaksot[#Data],31,FALSE))</f>
        <v/>
      </c>
      <c r="H189" s="41"/>
      <c r="I189" s="41" t="str">
        <f t="shared" si="8"/>
        <v/>
      </c>
      <c r="J189" s="41" t="str">
        <f t="shared" si="9"/>
        <v/>
      </c>
      <c r="K189" s="41"/>
      <c r="L189" s="41"/>
      <c r="M189" s="41"/>
      <c r="N189" s="41"/>
      <c r="O189" s="41"/>
      <c r="P189" s="41"/>
      <c r="Q189" s="41"/>
      <c r="R189" s="41"/>
      <c r="S189" s="41"/>
      <c r="T189" s="41"/>
      <c r="U189" s="41"/>
      <c r="V189" s="41"/>
      <c r="W189" s="41"/>
      <c r="X189" s="41"/>
      <c r="Y189" s="41"/>
      <c r="Z189" s="41"/>
      <c r="AA189" s="41"/>
      <c r="AB189" s="43" t="str">
        <f>CONCATENATE(IF(B189="","",VLOOKUP(CONCATENATE(B189,"suomi"),Opintojaksot[#Data],8,FALSE))," -- ",IF(B189="","",VLOOKUP(CONCATENATE(B189,"suomi"),Opintojaksot[#Data],9,FALSE)))</f>
        <v xml:space="preserve"> -- </v>
      </c>
      <c r="AC189" s="42"/>
      <c r="AD189" s="42"/>
      <c r="AE189" s="36"/>
    </row>
    <row r="190" spans="1:31" x14ac:dyDescent="0.3">
      <c r="A190" s="45" t="str">
        <f t="shared" si="7"/>
        <v/>
      </c>
      <c r="B190" s="7"/>
      <c r="C190" s="5" t="str">
        <f>IF(B190="","",VLOOKUP(CONCATENATE(B190,"suomi"),Opintojaksot[#Data],7,FALSE))</f>
        <v/>
      </c>
      <c r="D190" s="29" t="str">
        <f>IF(B190="","",(TRIM(VLOOKUP(CONCATENATE(B190,"suomi"),Opintojaksot[#Data],12,FALSE))))</f>
        <v/>
      </c>
      <c r="E190" s="46" t="str">
        <f>IF(B190="","",VLOOKUP(CONCATENATE(B190,"suomi"),Opintojaksot[#Data],19,FALSE))</f>
        <v/>
      </c>
      <c r="F190" s="6"/>
      <c r="G190" s="60" t="str">
        <f>IF(B190="","",VLOOKUP(CONCATENATE(B190,"suomi"),Opintojaksot[#Data],31,FALSE))</f>
        <v/>
      </c>
      <c r="H190" s="41"/>
      <c r="I190" s="41" t="str">
        <f t="shared" si="8"/>
        <v/>
      </c>
      <c r="J190" s="41" t="str">
        <f t="shared" si="9"/>
        <v/>
      </c>
      <c r="K190" s="41"/>
      <c r="L190" s="41"/>
      <c r="M190" s="41"/>
      <c r="N190" s="41"/>
      <c r="O190" s="41"/>
      <c r="P190" s="41"/>
      <c r="Q190" s="41"/>
      <c r="R190" s="41"/>
      <c r="S190" s="41"/>
      <c r="T190" s="41"/>
      <c r="U190" s="41"/>
      <c r="V190" s="41"/>
      <c r="W190" s="41"/>
      <c r="X190" s="41"/>
      <c r="Y190" s="41"/>
      <c r="Z190" s="41"/>
      <c r="AA190" s="41"/>
      <c r="AB190" s="43" t="str">
        <f>CONCATENATE(IF(B190="","",VLOOKUP(CONCATENATE(B190,"suomi"),Opintojaksot[#Data],8,FALSE))," -- ",IF(B190="","",VLOOKUP(CONCATENATE(B190,"suomi"),Opintojaksot[#Data],9,FALSE)))</f>
        <v xml:space="preserve"> -- </v>
      </c>
      <c r="AC190" s="42"/>
      <c r="AD190" s="42"/>
      <c r="AE190" s="36"/>
    </row>
    <row r="191" spans="1:31" x14ac:dyDescent="0.3">
      <c r="A191" s="45" t="str">
        <f t="shared" si="7"/>
        <v/>
      </c>
      <c r="B191" s="7"/>
      <c r="C191" s="5" t="str">
        <f>IF(B191="","",VLOOKUP(CONCATENATE(B191,"suomi"),Opintojaksot[#Data],7,FALSE))</f>
        <v/>
      </c>
      <c r="D191" s="29" t="str">
        <f>IF(B191="","",(TRIM(VLOOKUP(CONCATENATE(B191,"suomi"),Opintojaksot[#Data],12,FALSE))))</f>
        <v/>
      </c>
      <c r="E191" s="46" t="str">
        <f>IF(B191="","",VLOOKUP(CONCATENATE(B191,"suomi"),Opintojaksot[#Data],19,FALSE))</f>
        <v/>
      </c>
      <c r="F191" s="6"/>
      <c r="G191" s="60" t="str">
        <f>IF(B191="","",VLOOKUP(CONCATENATE(B191,"suomi"),Opintojaksot[#Data],31,FALSE))</f>
        <v/>
      </c>
      <c r="H191" s="41"/>
      <c r="I191" s="41" t="str">
        <f t="shared" si="8"/>
        <v/>
      </c>
      <c r="J191" s="41" t="str">
        <f t="shared" si="9"/>
        <v/>
      </c>
      <c r="K191" s="41"/>
      <c r="L191" s="41"/>
      <c r="M191" s="41"/>
      <c r="N191" s="41"/>
      <c r="O191" s="41"/>
      <c r="P191" s="41"/>
      <c r="Q191" s="41"/>
      <c r="R191" s="41"/>
      <c r="S191" s="41"/>
      <c r="T191" s="41"/>
      <c r="U191" s="41"/>
      <c r="V191" s="41"/>
      <c r="W191" s="41"/>
      <c r="X191" s="41"/>
      <c r="Y191" s="41"/>
      <c r="Z191" s="41"/>
      <c r="AA191" s="41"/>
      <c r="AB191" s="43" t="str">
        <f>CONCATENATE(IF(B191="","",VLOOKUP(CONCATENATE(B191,"suomi"),Opintojaksot[#Data],8,FALSE))," -- ",IF(B191="","",VLOOKUP(CONCATENATE(B191,"suomi"),Opintojaksot[#Data],9,FALSE)))</f>
        <v xml:space="preserve"> -- </v>
      </c>
      <c r="AC191" s="42"/>
      <c r="AD191" s="42"/>
      <c r="AE191" s="36"/>
    </row>
    <row r="192" spans="1:31" x14ac:dyDescent="0.3">
      <c r="A192" s="45" t="str">
        <f t="shared" si="7"/>
        <v/>
      </c>
      <c r="B192" s="7"/>
      <c r="C192" s="5" t="str">
        <f>IF(B192="","",VLOOKUP(CONCATENATE(B192,"suomi"),Opintojaksot[#Data],7,FALSE))</f>
        <v/>
      </c>
      <c r="D192" s="29" t="str">
        <f>IF(B192="","",(TRIM(VLOOKUP(CONCATENATE(B192,"suomi"),Opintojaksot[#Data],12,FALSE))))</f>
        <v/>
      </c>
      <c r="E192" s="46" t="str">
        <f>IF(B192="","",VLOOKUP(CONCATENATE(B192,"suomi"),Opintojaksot[#Data],19,FALSE))</f>
        <v/>
      </c>
      <c r="F192" s="6"/>
      <c r="G192" s="60" t="str">
        <f>IF(B192="","",VLOOKUP(CONCATENATE(B192,"suomi"),Opintojaksot[#Data],31,FALSE))</f>
        <v/>
      </c>
      <c r="H192" s="41"/>
      <c r="I192" s="41" t="str">
        <f t="shared" si="8"/>
        <v/>
      </c>
      <c r="J192" s="41" t="str">
        <f t="shared" si="9"/>
        <v/>
      </c>
      <c r="K192" s="41"/>
      <c r="L192" s="41"/>
      <c r="M192" s="41"/>
      <c r="N192" s="41"/>
      <c r="O192" s="41"/>
      <c r="P192" s="41"/>
      <c r="Q192" s="41"/>
      <c r="R192" s="41"/>
      <c r="S192" s="41"/>
      <c r="T192" s="41"/>
      <c r="U192" s="41"/>
      <c r="V192" s="41"/>
      <c r="W192" s="41"/>
      <c r="X192" s="41"/>
      <c r="Y192" s="41"/>
      <c r="Z192" s="41"/>
      <c r="AA192" s="41"/>
      <c r="AB192" s="43" t="str">
        <f>CONCATENATE(IF(B192="","",VLOOKUP(CONCATENATE(B192,"suomi"),Opintojaksot[#Data],8,FALSE))," -- ",IF(B192="","",VLOOKUP(CONCATENATE(B192,"suomi"),Opintojaksot[#Data],9,FALSE)))</f>
        <v xml:space="preserve"> -- </v>
      </c>
      <c r="AC192" s="42"/>
      <c r="AD192" s="42"/>
      <c r="AE192" s="36"/>
    </row>
    <row r="193" spans="1:31" x14ac:dyDescent="0.3">
      <c r="A193" s="45" t="str">
        <f t="shared" si="7"/>
        <v/>
      </c>
      <c r="B193" s="7"/>
      <c r="C193" s="5" t="str">
        <f>IF(B193="","",VLOOKUP(CONCATENATE(B193,"suomi"),Opintojaksot[#Data],7,FALSE))</f>
        <v/>
      </c>
      <c r="D193" s="29" t="str">
        <f>IF(B193="","",(TRIM(VLOOKUP(CONCATENATE(B193,"suomi"),Opintojaksot[#Data],12,FALSE))))</f>
        <v/>
      </c>
      <c r="E193" s="46" t="str">
        <f>IF(B193="","",VLOOKUP(CONCATENATE(B193,"suomi"),Opintojaksot[#Data],19,FALSE))</f>
        <v/>
      </c>
      <c r="F193" s="6"/>
      <c r="G193" s="60" t="str">
        <f>IF(B193="","",VLOOKUP(CONCATENATE(B193,"suomi"),Opintojaksot[#Data],31,FALSE))</f>
        <v/>
      </c>
      <c r="H193" s="41"/>
      <c r="I193" s="41" t="str">
        <f t="shared" si="8"/>
        <v/>
      </c>
      <c r="J193" s="41" t="str">
        <f t="shared" si="9"/>
        <v/>
      </c>
      <c r="K193" s="41"/>
      <c r="L193" s="41"/>
      <c r="M193" s="41"/>
      <c r="N193" s="41"/>
      <c r="O193" s="41"/>
      <c r="P193" s="41"/>
      <c r="Q193" s="41"/>
      <c r="R193" s="41"/>
      <c r="S193" s="41"/>
      <c r="T193" s="41"/>
      <c r="U193" s="41"/>
      <c r="V193" s="41"/>
      <c r="W193" s="41"/>
      <c r="X193" s="41"/>
      <c r="Y193" s="41"/>
      <c r="Z193" s="41"/>
      <c r="AA193" s="41"/>
      <c r="AB193" s="43" t="str">
        <f>CONCATENATE(IF(B193="","",VLOOKUP(CONCATENATE(B193,"suomi"),Opintojaksot[#Data],8,FALSE))," -- ",IF(B193="","",VLOOKUP(CONCATENATE(B193,"suomi"),Opintojaksot[#Data],9,FALSE)))</f>
        <v xml:space="preserve"> -- </v>
      </c>
      <c r="AC193" s="42"/>
      <c r="AD193" s="42"/>
      <c r="AE193" s="36"/>
    </row>
    <row r="194" spans="1:31" x14ac:dyDescent="0.3">
      <c r="A194" s="45" t="str">
        <f t="shared" si="7"/>
        <v/>
      </c>
      <c r="B194" s="7"/>
      <c r="C194" s="5" t="str">
        <f>IF(B194="","",VLOOKUP(CONCATENATE(B194,"suomi"),Opintojaksot[#Data],7,FALSE))</f>
        <v/>
      </c>
      <c r="D194" s="29" t="str">
        <f>IF(B194="","",(TRIM(VLOOKUP(CONCATENATE(B194,"suomi"),Opintojaksot[#Data],12,FALSE))))</f>
        <v/>
      </c>
      <c r="E194" s="46" t="str">
        <f>IF(B194="","",VLOOKUP(CONCATENATE(B194,"suomi"),Opintojaksot[#Data],19,FALSE))</f>
        <v/>
      </c>
      <c r="F194" s="6"/>
      <c r="G194" s="60" t="str">
        <f>IF(B194="","",VLOOKUP(CONCATENATE(B194,"suomi"),Opintojaksot[#Data],31,FALSE))</f>
        <v/>
      </c>
      <c r="H194" s="41"/>
      <c r="I194" s="41" t="str">
        <f t="shared" si="8"/>
        <v/>
      </c>
      <c r="J194" s="41" t="str">
        <f t="shared" si="9"/>
        <v/>
      </c>
      <c r="K194" s="41"/>
      <c r="L194" s="41"/>
      <c r="M194" s="41"/>
      <c r="N194" s="41"/>
      <c r="O194" s="41"/>
      <c r="P194" s="41"/>
      <c r="Q194" s="41"/>
      <c r="R194" s="41"/>
      <c r="S194" s="41"/>
      <c r="T194" s="41"/>
      <c r="U194" s="41"/>
      <c r="V194" s="41"/>
      <c r="W194" s="41"/>
      <c r="X194" s="41"/>
      <c r="Y194" s="41"/>
      <c r="Z194" s="41"/>
      <c r="AA194" s="41"/>
      <c r="AB194" s="43" t="str">
        <f>CONCATENATE(IF(B194="","",VLOOKUP(CONCATENATE(B194,"suomi"),Opintojaksot[#Data],8,FALSE))," -- ",IF(B194="","",VLOOKUP(CONCATENATE(B194,"suomi"),Opintojaksot[#Data],9,FALSE)))</f>
        <v xml:space="preserve"> -- </v>
      </c>
      <c r="AC194" s="42"/>
      <c r="AD194" s="42"/>
      <c r="AE194" s="36"/>
    </row>
    <row r="195" spans="1:31" x14ac:dyDescent="0.3">
      <c r="A195" s="45" t="str">
        <f t="shared" si="7"/>
        <v/>
      </c>
      <c r="B195" s="7"/>
      <c r="C195" s="5" t="str">
        <f>IF(B195="","",VLOOKUP(CONCATENATE(B195,"suomi"),Opintojaksot[#Data],7,FALSE))</f>
        <v/>
      </c>
      <c r="D195" s="29" t="str">
        <f>IF(B195="","",(TRIM(VLOOKUP(CONCATENATE(B195,"suomi"),Opintojaksot[#Data],12,FALSE))))</f>
        <v/>
      </c>
      <c r="E195" s="46" t="str">
        <f>IF(B195="","",VLOOKUP(CONCATENATE(B195,"suomi"),Opintojaksot[#Data],19,FALSE))</f>
        <v/>
      </c>
      <c r="F195" s="6"/>
      <c r="G195" s="60" t="str">
        <f>IF(B195="","",VLOOKUP(CONCATENATE(B195,"suomi"),Opintojaksot[#Data],31,FALSE))</f>
        <v/>
      </c>
      <c r="H195" s="41"/>
      <c r="I195" s="41" t="str">
        <f t="shared" si="8"/>
        <v/>
      </c>
      <c r="J195" s="41" t="str">
        <f t="shared" si="9"/>
        <v/>
      </c>
      <c r="K195" s="41"/>
      <c r="L195" s="41"/>
      <c r="M195" s="41"/>
      <c r="N195" s="41"/>
      <c r="O195" s="41"/>
      <c r="P195" s="41"/>
      <c r="Q195" s="41"/>
      <c r="R195" s="41"/>
      <c r="S195" s="41"/>
      <c r="T195" s="41"/>
      <c r="U195" s="41"/>
      <c r="V195" s="41"/>
      <c r="W195" s="41"/>
      <c r="X195" s="41"/>
      <c r="Y195" s="41"/>
      <c r="Z195" s="41"/>
      <c r="AA195" s="41"/>
      <c r="AB195" s="43" t="str">
        <f>CONCATENATE(IF(B195="","",VLOOKUP(CONCATENATE(B195,"suomi"),Opintojaksot[#Data],8,FALSE))," -- ",IF(B195="","",VLOOKUP(CONCATENATE(B195,"suomi"),Opintojaksot[#Data],9,FALSE)))</f>
        <v xml:space="preserve"> -- </v>
      </c>
      <c r="AC195" s="42"/>
      <c r="AD195" s="42"/>
      <c r="AE195" s="36"/>
    </row>
    <row r="196" spans="1:31" x14ac:dyDescent="0.3">
      <c r="A196" s="45" t="str">
        <f t="shared" si="7"/>
        <v/>
      </c>
      <c r="B196" s="7"/>
      <c r="C196" s="5" t="str">
        <f>IF(B196="","",VLOOKUP(CONCATENATE(B196,"suomi"),Opintojaksot[#Data],7,FALSE))</f>
        <v/>
      </c>
      <c r="D196" s="29" t="str">
        <f>IF(B196="","",(TRIM(VLOOKUP(CONCATENATE(B196,"suomi"),Opintojaksot[#Data],12,FALSE))))</f>
        <v/>
      </c>
      <c r="E196" s="46" t="str">
        <f>IF(B196="","",VLOOKUP(CONCATENATE(B196,"suomi"),Opintojaksot[#Data],19,FALSE))</f>
        <v/>
      </c>
      <c r="F196" s="6"/>
      <c r="G196" s="60" t="str">
        <f>IF(B196="","",VLOOKUP(CONCATENATE(B196,"suomi"),Opintojaksot[#Data],31,FALSE))</f>
        <v/>
      </c>
      <c r="H196" s="41"/>
      <c r="I196" s="41" t="str">
        <f t="shared" si="8"/>
        <v/>
      </c>
      <c r="J196" s="41" t="str">
        <f t="shared" si="9"/>
        <v/>
      </c>
      <c r="K196" s="41"/>
      <c r="L196" s="41"/>
      <c r="M196" s="41"/>
      <c r="N196" s="41"/>
      <c r="O196" s="41"/>
      <c r="P196" s="41"/>
      <c r="Q196" s="41"/>
      <c r="R196" s="41"/>
      <c r="S196" s="41"/>
      <c r="T196" s="41"/>
      <c r="U196" s="41"/>
      <c r="V196" s="41"/>
      <c r="W196" s="41"/>
      <c r="X196" s="41"/>
      <c r="Y196" s="41"/>
      <c r="Z196" s="41"/>
      <c r="AA196" s="41"/>
      <c r="AB196" s="43" t="str">
        <f>CONCATENATE(IF(B196="","",VLOOKUP(CONCATENATE(B196,"suomi"),Opintojaksot[#Data],8,FALSE))," -- ",IF(B196="","",VLOOKUP(CONCATENATE(B196,"suomi"),Opintojaksot[#Data],9,FALSE)))</f>
        <v xml:space="preserve"> -- </v>
      </c>
      <c r="AC196" s="42"/>
      <c r="AD196" s="42"/>
      <c r="AE196" s="36"/>
    </row>
    <row r="197" spans="1:31" x14ac:dyDescent="0.3">
      <c r="A197" s="45" t="str">
        <f t="shared" ref="A197:A201" si="10">IF(OR(I197="ei järjestetä tulevana lukuvuotena",I197="ei järjestetä - joka toinen lukuvuosi järjestettävä"),"ei järjestetä tulevana lukuvuotena",IF(C197="","",IF(OR(IF(B197="",TRUE),IF(C197="",TRUE),IF(I197="(Avaa pudotusvalikko kentän oikeasta reunasta)",TRUE))=FALSE,"Riittävät vähimmäistiedot","Puuttuu pakollisia tietoja")))</f>
        <v/>
      </c>
      <c r="B197" s="7"/>
      <c r="C197" s="5" t="str">
        <f>IF(B197="","",VLOOKUP(CONCATENATE(B197,"suomi"),Opintojaksot[#Data],7,FALSE))</f>
        <v/>
      </c>
      <c r="D197" s="29" t="str">
        <f>IF(B197="","",(TRIM(VLOOKUP(CONCATENATE(B197,"suomi"),Opintojaksot[#Data],12,FALSE))))</f>
        <v/>
      </c>
      <c r="E197" s="46" t="str">
        <f>IF(B197="","",VLOOKUP(CONCATENATE(B197,"suomi"),Opintojaksot[#Data],19,FALSE))</f>
        <v/>
      </c>
      <c r="F197" s="6"/>
      <c r="G197" s="60" t="str">
        <f>IF(B197="","",VLOOKUP(CONCATENATE(B197,"suomi"),Opintojaksot[#Data],31,FALSE))</f>
        <v/>
      </c>
      <c r="H197" s="41"/>
      <c r="I197" s="41" t="str">
        <f t="shared" ref="I197:I201" si="11">IF(B197="","","(Avaa pudotusvalikko kentän oikeasta reunasta)")</f>
        <v/>
      </c>
      <c r="J197" s="41" t="str">
        <f t="shared" si="9"/>
        <v/>
      </c>
      <c r="K197" s="41"/>
      <c r="L197" s="41"/>
      <c r="M197" s="41"/>
      <c r="N197" s="41"/>
      <c r="O197" s="41"/>
      <c r="P197" s="41"/>
      <c r="Q197" s="41"/>
      <c r="R197" s="41"/>
      <c r="S197" s="41"/>
      <c r="T197" s="41"/>
      <c r="U197" s="41"/>
      <c r="V197" s="41"/>
      <c r="W197" s="41"/>
      <c r="X197" s="41"/>
      <c r="Y197" s="41"/>
      <c r="Z197" s="41"/>
      <c r="AA197" s="41"/>
      <c r="AB197" s="43" t="str">
        <f>CONCATENATE(IF(B197="","",VLOOKUP(CONCATENATE(B197,"suomi"),Opintojaksot[#Data],8,FALSE))," -- ",IF(B197="","",VLOOKUP(CONCATENATE(B197,"suomi"),Opintojaksot[#Data],9,FALSE)))</f>
        <v xml:space="preserve"> -- </v>
      </c>
      <c r="AC197" s="42"/>
      <c r="AD197" s="42"/>
      <c r="AE197" s="36"/>
    </row>
    <row r="198" spans="1:31" x14ac:dyDescent="0.3">
      <c r="A198" s="45" t="str">
        <f t="shared" si="10"/>
        <v/>
      </c>
      <c r="B198" s="7"/>
      <c r="C198" s="5" t="str">
        <f>IF(B198="","",VLOOKUP(CONCATENATE(B198,"suomi"),Opintojaksot[#Data],7,FALSE))</f>
        <v/>
      </c>
      <c r="D198" s="29" t="str">
        <f>IF(B198="","",(TRIM(VLOOKUP(CONCATENATE(B198,"suomi"),Opintojaksot[#Data],12,FALSE))))</f>
        <v/>
      </c>
      <c r="E198" s="46" t="str">
        <f>IF(B198="","",VLOOKUP(CONCATENATE(B198,"suomi"),Opintojaksot[#Data],19,FALSE))</f>
        <v/>
      </c>
      <c r="F198" s="6"/>
      <c r="G198" s="60" t="str">
        <f>IF(B198="","",VLOOKUP(CONCATENATE(B198,"suomi"),Opintojaksot[#Data],31,FALSE))</f>
        <v/>
      </c>
      <c r="H198" s="41"/>
      <c r="I198" s="41" t="str">
        <f t="shared" si="11"/>
        <v/>
      </c>
      <c r="J198" s="41" t="str">
        <f t="shared" si="9"/>
        <v/>
      </c>
      <c r="K198" s="41"/>
      <c r="L198" s="41"/>
      <c r="M198" s="41"/>
      <c r="N198" s="41"/>
      <c r="O198" s="41"/>
      <c r="P198" s="41"/>
      <c r="Q198" s="41"/>
      <c r="R198" s="41"/>
      <c r="S198" s="41"/>
      <c r="T198" s="41"/>
      <c r="U198" s="41"/>
      <c r="V198" s="41"/>
      <c r="W198" s="41"/>
      <c r="X198" s="41"/>
      <c r="Y198" s="41"/>
      <c r="Z198" s="41"/>
      <c r="AA198" s="41"/>
      <c r="AB198" s="43" t="str">
        <f>CONCATENATE(IF(B198="","",VLOOKUP(CONCATENATE(B198,"suomi"),Opintojaksot[#Data],8,FALSE))," -- ",IF(B198="","",VLOOKUP(CONCATENATE(B198,"suomi"),Opintojaksot[#Data],9,FALSE)))</f>
        <v xml:space="preserve"> -- </v>
      </c>
      <c r="AC198" s="42"/>
      <c r="AD198" s="42"/>
      <c r="AE198" s="36"/>
    </row>
    <row r="199" spans="1:31" x14ac:dyDescent="0.3">
      <c r="A199" s="45" t="str">
        <f t="shared" si="10"/>
        <v/>
      </c>
      <c r="B199" s="7"/>
      <c r="C199" s="5" t="str">
        <f>IF(B199="","",VLOOKUP(CONCATENATE(B199,"suomi"),Opintojaksot[#Data],7,FALSE))</f>
        <v/>
      </c>
      <c r="D199" s="29" t="str">
        <f>IF(B199="","",(TRIM(VLOOKUP(CONCATENATE(B199,"suomi"),Opintojaksot[#Data],12,FALSE))))</f>
        <v/>
      </c>
      <c r="E199" s="46" t="str">
        <f>IF(B199="","",VLOOKUP(CONCATENATE(B199,"suomi"),Opintojaksot[#Data],19,FALSE))</f>
        <v/>
      </c>
      <c r="F199" s="6"/>
      <c r="G199" s="60" t="str">
        <f>IF(B199="","",VLOOKUP(CONCATENATE(B199,"suomi"),Opintojaksot[#Data],31,FALSE))</f>
        <v/>
      </c>
      <c r="H199" s="41"/>
      <c r="I199" s="41" t="str">
        <f t="shared" si="11"/>
        <v/>
      </c>
      <c r="J199" s="41" t="str">
        <f t="shared" si="9"/>
        <v/>
      </c>
      <c r="K199" s="41"/>
      <c r="L199" s="41"/>
      <c r="M199" s="41"/>
      <c r="N199" s="41"/>
      <c r="O199" s="41"/>
      <c r="P199" s="41"/>
      <c r="Q199" s="41"/>
      <c r="R199" s="41"/>
      <c r="S199" s="41"/>
      <c r="T199" s="41"/>
      <c r="U199" s="41"/>
      <c r="V199" s="41"/>
      <c r="W199" s="41"/>
      <c r="X199" s="41"/>
      <c r="Y199" s="41"/>
      <c r="Z199" s="41"/>
      <c r="AA199" s="41"/>
      <c r="AB199" s="43" t="str">
        <f>CONCATENATE(IF(B199="","",VLOOKUP(CONCATENATE(B199,"suomi"),Opintojaksot[#Data],8,FALSE))," -- ",IF(B199="","",VLOOKUP(CONCATENATE(B199,"suomi"),Opintojaksot[#Data],9,FALSE)))</f>
        <v xml:space="preserve"> -- </v>
      </c>
      <c r="AC199" s="42"/>
      <c r="AD199" s="42"/>
      <c r="AE199" s="36"/>
    </row>
    <row r="200" spans="1:31" x14ac:dyDescent="0.3">
      <c r="A200" s="45" t="str">
        <f t="shared" si="10"/>
        <v/>
      </c>
      <c r="B200" s="7"/>
      <c r="C200" s="5" t="str">
        <f>IF(B200="","",VLOOKUP(CONCATENATE(B200,"suomi"),Opintojaksot[#Data],7,FALSE))</f>
        <v/>
      </c>
      <c r="D200" s="29" t="str">
        <f>IF(B200="","",(TRIM(VLOOKUP(CONCATENATE(B200,"suomi"),Opintojaksot[#Data],12,FALSE))))</f>
        <v/>
      </c>
      <c r="E200" s="46" t="str">
        <f>IF(B200="","",VLOOKUP(CONCATENATE(B200,"suomi"),Opintojaksot[#Data],19,FALSE))</f>
        <v/>
      </c>
      <c r="F200" s="6"/>
      <c r="G200" s="60" t="str">
        <f>IF(B200="","",VLOOKUP(CONCATENATE(B200,"suomi"),Opintojaksot[#Data],31,FALSE))</f>
        <v/>
      </c>
      <c r="H200" s="41"/>
      <c r="I200" s="41" t="str">
        <f t="shared" si="11"/>
        <v/>
      </c>
      <c r="J200" s="41" t="str">
        <f t="shared" si="9"/>
        <v/>
      </c>
      <c r="K200" s="41"/>
      <c r="L200" s="41"/>
      <c r="M200" s="41"/>
      <c r="N200" s="41"/>
      <c r="O200" s="41"/>
      <c r="P200" s="41"/>
      <c r="Q200" s="41"/>
      <c r="R200" s="41"/>
      <c r="S200" s="41"/>
      <c r="T200" s="41"/>
      <c r="U200" s="41"/>
      <c r="V200" s="41"/>
      <c r="W200" s="41"/>
      <c r="X200" s="41"/>
      <c r="Y200" s="41"/>
      <c r="Z200" s="41"/>
      <c r="AA200" s="41"/>
      <c r="AB200" s="43" t="str">
        <f>CONCATENATE(IF(B200="","",VLOOKUP(CONCATENATE(B200,"suomi"),Opintojaksot[#Data],8,FALSE))," -- ",IF(B200="","",VLOOKUP(CONCATENATE(B200,"suomi"),Opintojaksot[#Data],9,FALSE)))</f>
        <v xml:space="preserve"> -- </v>
      </c>
      <c r="AC200" s="42"/>
      <c r="AD200" s="42"/>
      <c r="AE200" s="36"/>
    </row>
    <row r="201" spans="1:31" x14ac:dyDescent="0.3">
      <c r="A201" s="45" t="str">
        <f t="shared" si="10"/>
        <v/>
      </c>
      <c r="B201" s="7"/>
      <c r="C201" s="5" t="str">
        <f>IF(B201="","",VLOOKUP(CONCATENATE(B201,"suomi"),Opintojaksot[#Data],7,FALSE))</f>
        <v/>
      </c>
      <c r="D201" s="29" t="str">
        <f>IF(B201="","",(TRIM(VLOOKUP(CONCATENATE(B201,"suomi"),Opintojaksot[#Data],12,FALSE))))</f>
        <v/>
      </c>
      <c r="E201" s="46" t="str">
        <f>IF(B201="","",VLOOKUP(CONCATENATE(B201,"suomi"),Opintojaksot[#Data],19,FALSE))</f>
        <v/>
      </c>
      <c r="F201" s="6"/>
      <c r="G201" s="60" t="str">
        <f>IF(B201="","",VLOOKUP(CONCATENATE(B201,"suomi"),Opintojaksot[#Data],31,FALSE))</f>
        <v/>
      </c>
      <c r="H201" s="41"/>
      <c r="I201" s="41" t="str">
        <f t="shared" si="11"/>
        <v/>
      </c>
      <c r="J201" s="41" t="str">
        <f t="shared" si="9"/>
        <v/>
      </c>
      <c r="K201" s="41"/>
      <c r="L201" s="41"/>
      <c r="M201" s="41"/>
      <c r="N201" s="41"/>
      <c r="O201" s="41"/>
      <c r="P201" s="41"/>
      <c r="Q201" s="41"/>
      <c r="R201" s="41"/>
      <c r="S201" s="41"/>
      <c r="T201" s="41"/>
      <c r="U201" s="41"/>
      <c r="V201" s="41"/>
      <c r="W201" s="41"/>
      <c r="X201" s="41"/>
      <c r="Y201" s="41"/>
      <c r="Z201" s="41"/>
      <c r="AA201" s="41"/>
      <c r="AB201" s="43" t="str">
        <f>CONCATENATE(IF(B201="","",VLOOKUP(CONCATENATE(B201,"suomi"),Opintojaksot[#Data],8,FALSE))," -- ",IF(B201="","",VLOOKUP(CONCATENATE(B201,"suomi"),Opintojaksot[#Data],9,FALSE)))</f>
        <v xml:space="preserve"> -- </v>
      </c>
      <c r="AC201" s="42"/>
      <c r="AD201" s="42"/>
      <c r="AE201" s="36"/>
    </row>
    <row r="202" spans="1:31" x14ac:dyDescent="0.3">
      <c r="B202" s="21"/>
      <c r="C202" s="22"/>
      <c r="D202" s="21"/>
      <c r="E202" s="21"/>
      <c r="F202" s="22"/>
      <c r="G202" s="24"/>
    </row>
    <row r="203" spans="1:31" x14ac:dyDescent="0.3">
      <c r="B203" s="20"/>
      <c r="C203" s="19"/>
      <c r="D203" s="20"/>
      <c r="E203" s="20"/>
      <c r="F203" s="23"/>
      <c r="G203" s="25"/>
    </row>
    <row r="204" spans="1:31" x14ac:dyDescent="0.3">
      <c r="C204" s="27"/>
    </row>
  </sheetData>
  <sheetProtection formatCells="0" insertRows="0" insertHyperlinks="0"/>
  <protectedRanges>
    <protectedRange algorithmName="SHA-512" hashValue="01q7c/3J2o8DPSfSJYeUrb79kW4ccELjzd0G+yfvvh7edmICHwYn0QBTpz/CD+mOOHgoRPtu2BnSVTFdsMUW/A==" saltValue="AmcEfNmE7GDTnQUmEolW9Q==" spinCount="100000" sqref="C5:C201" name="OpintojaksonNimi"/>
  </protectedRanges>
  <conditionalFormatting sqref="A5:A201">
    <cfRule type="expression" dxfId="12" priority="9">
      <formula>A5="Riittävät vähimmäistiedot"</formula>
    </cfRule>
    <cfRule type="expression" dxfId="11" priority="10">
      <formula>A5="Puuttuu pakollisia tietoja"</formula>
    </cfRule>
  </conditionalFormatting>
  <conditionalFormatting sqref="A5:AE201">
    <cfRule type="expression" dxfId="10" priority="8">
      <formula>$A5="ei järjestetä tulevana lukuvuotena"</formula>
    </cfRule>
  </conditionalFormatting>
  <conditionalFormatting sqref="B5:AE201">
    <cfRule type="expression" dxfId="9" priority="13">
      <formula>LEN($AE5)</formula>
    </cfRule>
  </conditionalFormatting>
  <conditionalFormatting sqref="I5:I201">
    <cfRule type="expression" dxfId="8" priority="11">
      <formula>$I5="(Avaa pudotusvalikko kentän oikeasta reunasta)"</formula>
    </cfRule>
  </conditionalFormatting>
  <conditionalFormatting sqref="J5:J201">
    <cfRule type="expression" dxfId="7" priority="12">
      <formula>$J5="(Avaa pudotusvalikko kentän oikeasta reunasta)"</formula>
    </cfRule>
  </conditionalFormatting>
  <conditionalFormatting sqref="K5:K201">
    <cfRule type="expression" dxfId="6" priority="1">
      <formula>$I5="yleisessä tenttitilaisuudessa, sähköinen salitentti"</formula>
    </cfRule>
    <cfRule type="expression" dxfId="5" priority="2">
      <formula>$I5="yleisessä tenttitilaisuudessa"</formula>
    </cfRule>
  </conditionalFormatting>
  <conditionalFormatting sqref="L5:Z201">
    <cfRule type="expression" dxfId="4" priority="3">
      <formula>$I5="muu itsenäinen työskentely (kirjaa tähän kenttään)"</formula>
    </cfRule>
    <cfRule type="expression" dxfId="3" priority="4">
      <formula>$I5="essee"</formula>
    </cfRule>
    <cfRule type="expression" dxfId="2" priority="5">
      <formula>$I5="Moodle-tentti"</formula>
    </cfRule>
    <cfRule type="expression" dxfId="1" priority="6">
      <formula>$I5="kotitentti"</formula>
    </cfRule>
    <cfRule type="expression" dxfId="0" priority="7">
      <formula>$I5="akvaario- eli Examinarium-tentti"</formula>
    </cfRule>
  </conditionalFormatting>
  <dataValidations count="18">
    <dataValidation allowBlank="1" showInputMessage="1" promptTitle="Opintojakson suorituskielet" prompt="Opintojaksolle merkityt suorituskielet._x000a__x000a_Jos tiedoissa on virheitä, ota yhteyttä koulutusohjelman suunnittelusta vastaavaan asiantuntijaan" sqref="G5:G201" xr:uid="{1BB75ACB-2C75-4A94-A785-3356BFA7FACB}"/>
    <dataValidation allowBlank="1" showInputMessage="1" promptTitle="Valmis" prompt="Merkitse kenttään X, kun olet täyttänyt kaikki tarvittavat tiedot." sqref="AE5:AE201" xr:uid="{2BC85E3E-21DC-4422-875F-BCF24E79FAFD}"/>
    <dataValidation allowBlank="1" showInputMessage="1" showErrorMessage="1" promptTitle="Lisätietoja toteutuksesta" prompt="Mikäli haluat tarkentaa muita tietoja tai on jotain muuta, mitä opetusta suunnittelevan asiantuntijan tulisi tietää opetusohjelmaa suunnitellessaan." sqref="AD5:AD201" xr:uid="{8A401D98-BD0C-49DA-9F65-03549F67CEF1}"/>
    <dataValidation allowBlank="1" showInputMessage="1" promptTitle="Toteutuksen kirjallisuus" prompt="Mikäli on tarve tarkentaa opintojakson tietoja, kirjaa kenttään tämän toteutuksen kirjallisuus ja oppimateriaalit." sqref="AC5:AC201" xr:uid="{A09B2C00-5BBA-4DCF-8F26-A06B2C636D88}"/>
    <dataValidation allowBlank="1" showInputMessage="1" promptTitle="Opintojakson kirjallisuus" prompt="Kentässä näkyvät valmiiksi opintojakson kirjallisuus ja oppimateriaalit, jos opintojakson koodilla löytyi tietoja." sqref="AB5:AB201" xr:uid="{A6123405-2202-4575-9A4B-2EB8C420F41F}"/>
    <dataValidation allowBlank="1" showInputMessage="1" showErrorMessage="1" promptTitle="Toteutuksen päivämääräväli" prompt="Kirjaa kenttään toteutuksen alku- ja loppupäivämäärät eli millä aikavälillä tentti tai itsenäisen työskentely on mahdollista suorittaa." sqref="K5:K201" xr:uid="{2CE38CA2-6F7D-4CC2-878D-396FCFF3F093}"/>
    <dataValidation allowBlank="1" showInputMessage="1" showErrorMessage="1" promptTitle="Toteutuksen suorituskielet" prompt="Jos opintojakson tietoja on tarpeen tarkentaa: Millä kielellä tai kielillä kyseinen suoritustapa on mahdollista suorittaa tai millä kielillä ohjausta on saatavilla." sqref="H5:H201" xr:uid="{7519431F-2C04-4BA9-95F0-8515C59F4FB6}"/>
    <dataValidation allowBlank="1" showInputMessage="1" promptTitle="Laajuus (op)" prompt="Opintojakson laajuus näytetään automaattisesti, jos syöttämälläsi opintojakson koodilla löytyy tietoja. Tarvittaessa kirjaa oikea laajuus. Esimerkiksi jos opintojakson laajuudessa on vaihteluväli 5-10 op." sqref="D5:D201" xr:uid="{A42A8426-582C-43F6-99E1-37F6F711A129}"/>
    <dataValidation allowBlank="1" showInputMessage="1" promptTitle="Toteutuksen opettajat" prompt="Kirjaa kenttään kaikkien toteutuksen opettajien nimet ja vastuut toteutuksella._x000a_Kirjaa vähintään toteutuksen vastuuopettaja." sqref="F5:F201" xr:uid="{892763BF-B6A8-428A-8470-DB0FCA39AEFF}"/>
    <dataValidation allowBlank="1" showInputMessage="1" promptTitle="Opintojakson vastuuopettaja" prompt="Tieto haetaan automaattisesti koodin perusteella opintojakson tiedoista etkä voi muokata saraketta._x000a_Ota yhteyttä koulutusohjelman suunnittelijaan, jos tiedoissa on virhe." sqref="E5:E201" xr:uid="{D9397D92-E3CB-46AC-A676-21002ED16E1F}"/>
    <dataValidation allowBlank="1" showInputMessage="1" promptTitle="Rivin tila" prompt="Kenttä näyttää onko riville kirjattu riittävät vähimmäistiedot vai puuttuuko tiedoista vielä jotain. Vähimmäistiedot on merkitty tähdellä*." sqref="A5:A201" xr:uid="{E8512ADC-4C1C-469D-B983-C964023F11C9}"/>
    <dataValidation allowBlank="1" showInputMessage="1" promptTitle="Koodi*" prompt="Kirjaa kenttään ensisijaisen opintojakson koodi." sqref="B5:B201" xr:uid="{83293BB6-2EC1-4DAD-8872-9C190211797F}"/>
    <dataValidation allowBlank="1" showInputMessage="1" showErrorMessage="1" promptTitle="Toteutuksen nimi*" prompt="Kirjoita kenttään toteutuksen nimi, jos se poikkeaa opintojakson nimestä. Voit kirjata myös aihealueen, jos opintojaksosta tarjotaan useampia toteutuksia lukuvuoden aikana._x000a__x000a_Kirjaa erilliset suoritustavat omille riveilleen." sqref="C5:C201" xr:uid="{1155C877-9A8B-45F3-A7BC-5B7E3FF93DB7}"/>
    <dataValidation allowBlank="1" showInputMessage="1" promptTitle="Ilmoittautuminen" prompt="Kirjaa sarakkeeseen ilmoittautumisen alkamiseen ja päättymiseen liittyvät tiedot._x000a__x000a_Huom. Yleisessä kuulustelutilaisuudessa suoritettavien tenttien ilmoittautumista koskevat yleiset kuulusteluihin liittyvät periaatteet." sqref="AA5:AA201" xr:uid="{06677140-46D5-43DC-AEEE-E9B18B985833}"/>
    <dataValidation allowBlank="1" showInputMessage="1" promptTitle="Tentin kesto" prompt="Kirjaa tähän sarakkeeseen tentin kesto ja tarvittaessa aloitus- ja lopetuskellonajat." sqref="L5:L201" xr:uid="{8405EBFF-DA6F-4EE4-A0DE-4BBE78FDD6DE}"/>
    <dataValidation type="list" allowBlank="1" showInputMessage="1" showErrorMessage="1" promptTitle="Tenttipäivän valinta" prompt="Merkitse kenttään X, jos tentti on mahdollista suorittaa kyseisenä tenttipäivänä. Päivämäärän näet sarakeotsikosta." sqref="M5:Z201" xr:uid="{A4C399CF-7192-45D8-A679-FCF6241B649C}">
      <formula1>$C$16:$C$17</formula1>
    </dataValidation>
    <dataValidation type="list" allowBlank="1" showInputMessage="1" promptTitle="Suoritustapa" prompt="Valitse suoritustapa. Voit tarvittaessa kirjoittaa kenttään tarkemman kuvauksen suoritustavasta._x000a__x000a_Sähköisestä salitentistä lisätietoa tämän sarakkeen rivillä 3." sqref="I5:I201" xr:uid="{787E6C06-81E8-4FEF-A5DF-4694CFCD7162}">
      <formula1>$D$16:$D$24</formula1>
    </dataValidation>
    <dataValidation type="list" allowBlank="1" showInputMessage="1" promptTitle="Kohderyhmä" prompt="Valitse suoritustavan kohderyhmä." sqref="J5:J201" xr:uid="{DEA30F9A-91C7-49F8-A72D-936A40A6853F}">
      <formula1>$E$16:$E$18</formula1>
    </dataValidation>
  </dataValidations>
  <hyperlinks>
    <hyperlink ref="A2" location="Opetuskysely!A1" tooltip="Klikkaa tästä siirtyäksesi tämän tiedoston välilehdelle, jolla annetaan opetukseen liittyvien toteutusten tiedot." display="Siirry takaisin opetuskyselyyn" xr:uid="{B5E07FFB-C274-4226-9E59-74C192DFF751}"/>
  </hyperlinks>
  <pageMargins left="0.7" right="0.7" top="0.75" bottom="0.75" header="0.3" footer="0.3"/>
  <pageSetup paperSize="9" orientation="landscape"/>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868F9-3C14-4072-A151-FD64DCF46C2F}">
  <dimension ref="A1:N41"/>
  <sheetViews>
    <sheetView workbookViewId="0">
      <selection activeCell="O6" sqref="O6"/>
    </sheetView>
  </sheetViews>
  <sheetFormatPr defaultRowHeight="14.4" x14ac:dyDescent="0.3"/>
  <sheetData>
    <row r="1" spans="1:14" ht="18" x14ac:dyDescent="0.35">
      <c r="A1" s="9" t="s">
        <v>2434</v>
      </c>
    </row>
    <row r="2" spans="1:14" ht="15.6" x14ac:dyDescent="0.3">
      <c r="A2" s="30" t="s">
        <v>2336</v>
      </c>
      <c r="B2" s="30" t="s">
        <v>2337</v>
      </c>
      <c r="C2" s="30" t="s">
        <v>3</v>
      </c>
      <c r="D2" s="30" t="s">
        <v>2338</v>
      </c>
      <c r="E2" s="30" t="s">
        <v>2339</v>
      </c>
      <c r="F2" s="30" t="s">
        <v>2340</v>
      </c>
      <c r="G2" s="30" t="s">
        <v>2435</v>
      </c>
      <c r="H2" s="30" t="s">
        <v>153</v>
      </c>
      <c r="I2" s="30" t="s">
        <v>2436</v>
      </c>
      <c r="J2" s="30" t="s">
        <v>2437</v>
      </c>
      <c r="K2" s="30" t="s">
        <v>8</v>
      </c>
      <c r="L2" s="30" t="s">
        <v>2342</v>
      </c>
      <c r="M2" s="30" t="s">
        <v>9</v>
      </c>
      <c r="N2" s="30" t="s">
        <v>10</v>
      </c>
    </row>
    <row r="3" spans="1:14" ht="15.6" x14ac:dyDescent="0.3">
      <c r="A3" s="2" t="s">
        <v>556</v>
      </c>
      <c r="B3" s="2" t="s">
        <v>557</v>
      </c>
      <c r="C3" s="2" t="s">
        <v>2438</v>
      </c>
      <c r="D3" s="2" t="s">
        <v>2298</v>
      </c>
      <c r="E3" s="2" t="s">
        <v>2439</v>
      </c>
      <c r="F3" t="s">
        <v>18</v>
      </c>
      <c r="G3" t="s">
        <v>2440</v>
      </c>
      <c r="H3" t="s">
        <v>2441</v>
      </c>
      <c r="I3" t="s">
        <v>2442</v>
      </c>
      <c r="J3" t="s">
        <v>2443</v>
      </c>
      <c r="K3" s="2" t="s">
        <v>28</v>
      </c>
      <c r="L3" s="2" t="s">
        <v>28</v>
      </c>
      <c r="M3" t="s">
        <v>16</v>
      </c>
      <c r="N3" t="s">
        <v>16</v>
      </c>
    </row>
    <row r="4" spans="1:14" ht="15.6" x14ac:dyDescent="0.3">
      <c r="A4" s="2" t="s">
        <v>573</v>
      </c>
      <c r="B4" s="2" t="s">
        <v>574</v>
      </c>
      <c r="C4" s="2" t="s">
        <v>2438</v>
      </c>
      <c r="D4" s="2" t="s">
        <v>2291</v>
      </c>
      <c r="E4" s="2" t="s">
        <v>2439</v>
      </c>
      <c r="F4" t="s">
        <v>18</v>
      </c>
      <c r="G4" t="s">
        <v>2440</v>
      </c>
      <c r="H4" t="s">
        <v>2441</v>
      </c>
      <c r="I4" t="s">
        <v>2444</v>
      </c>
      <c r="K4" s="2" t="s">
        <v>28</v>
      </c>
      <c r="L4" s="2" t="s">
        <v>28</v>
      </c>
      <c r="M4" t="s">
        <v>16</v>
      </c>
      <c r="N4" t="s">
        <v>16</v>
      </c>
    </row>
    <row r="5" spans="1:14" ht="15.6" x14ac:dyDescent="0.3">
      <c r="A5" s="2" t="s">
        <v>587</v>
      </c>
      <c r="B5" s="2" t="s">
        <v>588</v>
      </c>
      <c r="C5" s="2" t="s">
        <v>2350</v>
      </c>
      <c r="D5" s="2" t="s">
        <v>2300</v>
      </c>
      <c r="E5" s="2" t="s">
        <v>2439</v>
      </c>
      <c r="F5" t="s">
        <v>18</v>
      </c>
      <c r="G5" t="s">
        <v>2440</v>
      </c>
      <c r="H5" t="s">
        <v>2445</v>
      </c>
      <c r="I5" t="s">
        <v>2442</v>
      </c>
      <c r="K5" s="2" t="s">
        <v>28</v>
      </c>
      <c r="L5" s="2" t="s">
        <v>28</v>
      </c>
      <c r="M5" t="s">
        <v>16</v>
      </c>
      <c r="N5" t="s">
        <v>16</v>
      </c>
    </row>
    <row r="6" spans="1:14" ht="15.6" x14ac:dyDescent="0.3">
      <c r="A6" s="2" t="s">
        <v>612</v>
      </c>
      <c r="B6" s="2" t="s">
        <v>613</v>
      </c>
      <c r="C6" s="2" t="s">
        <v>2347</v>
      </c>
      <c r="D6" s="2" t="s">
        <v>2300</v>
      </c>
      <c r="E6" s="2" t="s">
        <v>165</v>
      </c>
      <c r="F6" t="s">
        <v>2446</v>
      </c>
      <c r="G6" t="s">
        <v>2440</v>
      </c>
      <c r="H6" t="s">
        <v>2445</v>
      </c>
      <c r="I6" t="s">
        <v>2447</v>
      </c>
      <c r="K6" s="2" t="s">
        <v>28</v>
      </c>
      <c r="L6" s="2" t="s">
        <v>28</v>
      </c>
      <c r="M6" t="s">
        <v>16</v>
      </c>
      <c r="N6" t="s">
        <v>16</v>
      </c>
    </row>
    <row r="7" spans="1:14" ht="15.6" x14ac:dyDescent="0.3">
      <c r="A7" s="2" t="s">
        <v>624</v>
      </c>
      <c r="B7" s="2" t="s">
        <v>625</v>
      </c>
      <c r="C7" s="2" t="s">
        <v>2346</v>
      </c>
      <c r="D7" s="2" t="s">
        <v>2297</v>
      </c>
      <c r="E7" s="2" t="s">
        <v>165</v>
      </c>
      <c r="F7" t="s">
        <v>34</v>
      </c>
      <c r="G7" t="s">
        <v>2440</v>
      </c>
      <c r="H7" t="s">
        <v>2441</v>
      </c>
      <c r="I7" t="s">
        <v>2442</v>
      </c>
      <c r="K7" s="2" t="s">
        <v>28</v>
      </c>
      <c r="L7" s="2" t="s">
        <v>19</v>
      </c>
      <c r="M7" t="s">
        <v>16</v>
      </c>
      <c r="N7" t="s">
        <v>16</v>
      </c>
    </row>
    <row r="8" spans="1:14" ht="15.6" x14ac:dyDescent="0.3">
      <c r="A8" s="2" t="s">
        <v>636</v>
      </c>
      <c r="B8" s="2" t="s">
        <v>637</v>
      </c>
      <c r="C8" s="2" t="s">
        <v>14</v>
      </c>
      <c r="D8" s="2" t="s">
        <v>2297</v>
      </c>
      <c r="E8" s="2" t="s">
        <v>165</v>
      </c>
      <c r="F8" t="s">
        <v>18</v>
      </c>
      <c r="G8" t="s">
        <v>2448</v>
      </c>
      <c r="H8" t="s">
        <v>2449</v>
      </c>
      <c r="I8" t="s">
        <v>2444</v>
      </c>
      <c r="K8" s="2" t="s">
        <v>28</v>
      </c>
      <c r="L8" s="2" t="s">
        <v>19</v>
      </c>
      <c r="M8" t="s">
        <v>16</v>
      </c>
      <c r="N8" t="s">
        <v>16</v>
      </c>
    </row>
    <row r="9" spans="1:14" ht="15.6" x14ac:dyDescent="0.3">
      <c r="A9" s="2" t="s">
        <v>652</v>
      </c>
      <c r="B9" s="2" t="s">
        <v>653</v>
      </c>
      <c r="C9" s="2" t="s">
        <v>2349</v>
      </c>
      <c r="D9" s="2" t="s">
        <v>15</v>
      </c>
      <c r="E9" s="2" t="s">
        <v>165</v>
      </c>
      <c r="F9" t="s">
        <v>2446</v>
      </c>
      <c r="G9" t="s">
        <v>2440</v>
      </c>
      <c r="H9" t="s">
        <v>2450</v>
      </c>
      <c r="I9" t="s">
        <v>2444</v>
      </c>
      <c r="K9" s="2" t="s">
        <v>28</v>
      </c>
      <c r="L9" s="2" t="s">
        <v>28</v>
      </c>
      <c r="M9" t="s">
        <v>16</v>
      </c>
      <c r="N9" t="s">
        <v>16</v>
      </c>
    </row>
    <row r="10" spans="1:14" ht="15.6" x14ac:dyDescent="0.3">
      <c r="A10" s="2" t="s">
        <v>666</v>
      </c>
      <c r="B10" s="2" t="s">
        <v>667</v>
      </c>
      <c r="C10" s="2" t="s">
        <v>14</v>
      </c>
      <c r="D10" s="2" t="s">
        <v>2294</v>
      </c>
      <c r="E10" s="2" t="s">
        <v>2451</v>
      </c>
      <c r="F10" t="s">
        <v>2446</v>
      </c>
      <c r="G10" t="s">
        <v>2440</v>
      </c>
      <c r="I10" t="s">
        <v>2442</v>
      </c>
      <c r="K10" s="2" t="s">
        <v>28</v>
      </c>
      <c r="L10" s="2" t="s">
        <v>28</v>
      </c>
      <c r="M10" t="s">
        <v>16</v>
      </c>
      <c r="N10" t="s">
        <v>16</v>
      </c>
    </row>
    <row r="11" spans="1:14" ht="15.6" x14ac:dyDescent="0.3">
      <c r="A11" s="2" t="s">
        <v>680</v>
      </c>
      <c r="B11" s="2" t="s">
        <v>681</v>
      </c>
      <c r="C11" s="2" t="s">
        <v>2344</v>
      </c>
      <c r="D11" s="2" t="s">
        <v>2297</v>
      </c>
      <c r="E11" s="2" t="s">
        <v>2452</v>
      </c>
      <c r="F11" t="s">
        <v>18</v>
      </c>
      <c r="G11" t="s">
        <v>2448</v>
      </c>
      <c r="H11" t="s">
        <v>2445</v>
      </c>
      <c r="I11" t="s">
        <v>2444</v>
      </c>
      <c r="K11" s="2" t="s">
        <v>28</v>
      </c>
      <c r="L11" s="2" t="s">
        <v>19</v>
      </c>
      <c r="M11" t="s">
        <v>2453</v>
      </c>
      <c r="N11" t="s">
        <v>16</v>
      </c>
    </row>
    <row r="12" spans="1:14" ht="15.6" x14ac:dyDescent="0.3">
      <c r="A12" s="2" t="s">
        <v>694</v>
      </c>
      <c r="B12" s="2" t="s">
        <v>695</v>
      </c>
      <c r="C12" s="2" t="s">
        <v>14</v>
      </c>
      <c r="D12" s="2" t="s">
        <v>2297</v>
      </c>
      <c r="E12" s="2" t="s">
        <v>2454</v>
      </c>
      <c r="F12" t="s">
        <v>18</v>
      </c>
      <c r="G12" t="s">
        <v>2448</v>
      </c>
      <c r="H12" t="s">
        <v>2450</v>
      </c>
      <c r="I12" t="s">
        <v>2444</v>
      </c>
      <c r="K12" s="2" t="s">
        <v>28</v>
      </c>
      <c r="L12" s="2" t="s">
        <v>19</v>
      </c>
      <c r="M12" t="s">
        <v>2455</v>
      </c>
      <c r="N12" t="s">
        <v>16</v>
      </c>
    </row>
    <row r="13" spans="1:14" ht="15.6" x14ac:dyDescent="0.3">
      <c r="A13" s="2" t="s">
        <v>713</v>
      </c>
      <c r="B13" s="2" t="s">
        <v>714</v>
      </c>
      <c r="C13" s="2" t="s">
        <v>14</v>
      </c>
      <c r="D13" s="2" t="s">
        <v>2297</v>
      </c>
      <c r="E13" s="2" t="s">
        <v>165</v>
      </c>
      <c r="F13" t="s">
        <v>18</v>
      </c>
      <c r="G13" t="s">
        <v>2448</v>
      </c>
      <c r="H13" t="s">
        <v>2449</v>
      </c>
      <c r="I13" t="s">
        <v>2444</v>
      </c>
      <c r="K13" s="2" t="s">
        <v>28</v>
      </c>
      <c r="L13" s="2" t="s">
        <v>19</v>
      </c>
      <c r="M13" t="s">
        <v>16</v>
      </c>
      <c r="N13" t="s">
        <v>16</v>
      </c>
    </row>
    <row r="14" spans="1:14" ht="15.6" x14ac:dyDescent="0.3">
      <c r="A14" s="2" t="s">
        <v>724</v>
      </c>
      <c r="B14" s="2" t="s">
        <v>725</v>
      </c>
      <c r="C14" s="2" t="s">
        <v>14</v>
      </c>
      <c r="D14" s="2" t="s">
        <v>2298</v>
      </c>
      <c r="E14" s="2" t="s">
        <v>165</v>
      </c>
      <c r="F14" t="s">
        <v>18</v>
      </c>
      <c r="G14" t="s">
        <v>2448</v>
      </c>
      <c r="H14" t="s">
        <v>2449</v>
      </c>
      <c r="I14" t="s">
        <v>2444</v>
      </c>
      <c r="K14" s="2" t="s">
        <v>28</v>
      </c>
      <c r="L14" s="2" t="s">
        <v>19</v>
      </c>
      <c r="M14" t="s">
        <v>16</v>
      </c>
      <c r="N14" t="s">
        <v>16</v>
      </c>
    </row>
    <row r="15" spans="1:14" ht="15.6" x14ac:dyDescent="0.3">
      <c r="A15" s="2" t="s">
        <v>733</v>
      </c>
      <c r="B15" s="2" t="s">
        <v>734</v>
      </c>
      <c r="C15" s="2" t="s">
        <v>14</v>
      </c>
      <c r="D15" s="2" t="s">
        <v>2298</v>
      </c>
      <c r="E15" s="2" t="s">
        <v>165</v>
      </c>
      <c r="F15" t="s">
        <v>18</v>
      </c>
      <c r="G15" t="s">
        <v>2448</v>
      </c>
      <c r="H15" t="s">
        <v>2449</v>
      </c>
      <c r="I15" t="s">
        <v>2444</v>
      </c>
      <c r="K15" s="2" t="s">
        <v>28</v>
      </c>
      <c r="L15" s="2" t="s">
        <v>19</v>
      </c>
      <c r="M15" t="s">
        <v>16</v>
      </c>
      <c r="N15" t="s">
        <v>16</v>
      </c>
    </row>
    <row r="16" spans="1:14" ht="15.6" x14ac:dyDescent="0.3">
      <c r="A16" s="2" t="s">
        <v>743</v>
      </c>
      <c r="B16" s="2" t="s">
        <v>744</v>
      </c>
      <c r="C16" s="2" t="s">
        <v>2346</v>
      </c>
      <c r="D16" s="2" t="s">
        <v>15</v>
      </c>
      <c r="E16" s="2" t="s">
        <v>2456</v>
      </c>
      <c r="F16" t="s">
        <v>60</v>
      </c>
      <c r="G16" t="s">
        <v>2440</v>
      </c>
      <c r="H16" t="s">
        <v>2457</v>
      </c>
      <c r="I16" t="s">
        <v>2444</v>
      </c>
      <c r="K16" s="2" t="s">
        <v>28</v>
      </c>
      <c r="L16" s="2" t="s">
        <v>19</v>
      </c>
      <c r="M16" t="s">
        <v>16</v>
      </c>
      <c r="N16" t="s">
        <v>16</v>
      </c>
    </row>
    <row r="17" spans="1:14" ht="15.6" x14ac:dyDescent="0.3">
      <c r="A17" s="2" t="s">
        <v>754</v>
      </c>
      <c r="B17" s="2" t="s">
        <v>755</v>
      </c>
      <c r="C17" s="2" t="s">
        <v>2349</v>
      </c>
      <c r="D17" s="2" t="s">
        <v>2458</v>
      </c>
      <c r="E17" s="2" t="s">
        <v>2459</v>
      </c>
      <c r="F17" t="s">
        <v>60</v>
      </c>
      <c r="G17" t="s">
        <v>2440</v>
      </c>
      <c r="H17" t="s">
        <v>2457</v>
      </c>
      <c r="I17" t="s">
        <v>2444</v>
      </c>
      <c r="K17" s="2" t="s">
        <v>28</v>
      </c>
      <c r="L17" s="2" t="s">
        <v>28</v>
      </c>
      <c r="M17" t="s">
        <v>16</v>
      </c>
      <c r="N17" t="s">
        <v>16</v>
      </c>
    </row>
    <row r="18" spans="1:14" ht="15.6" x14ac:dyDescent="0.3">
      <c r="A18" s="2" t="s">
        <v>766</v>
      </c>
      <c r="B18" s="2" t="s">
        <v>767</v>
      </c>
      <c r="C18" s="2" t="s">
        <v>14</v>
      </c>
      <c r="D18" s="2" t="s">
        <v>2291</v>
      </c>
      <c r="E18" s="2" t="s">
        <v>2460</v>
      </c>
      <c r="F18" t="s">
        <v>2446</v>
      </c>
      <c r="G18" t="s">
        <v>2440</v>
      </c>
      <c r="H18" t="s">
        <v>2450</v>
      </c>
      <c r="I18" t="s">
        <v>2444</v>
      </c>
      <c r="K18" s="2" t="s">
        <v>28</v>
      </c>
      <c r="L18" s="2" t="s">
        <v>28</v>
      </c>
      <c r="M18" t="s">
        <v>16</v>
      </c>
      <c r="N18" t="s">
        <v>16</v>
      </c>
    </row>
    <row r="19" spans="1:14" ht="15.6" x14ac:dyDescent="0.3">
      <c r="A19" s="2" t="s">
        <v>777</v>
      </c>
      <c r="B19" s="2" t="s">
        <v>778</v>
      </c>
      <c r="C19" s="2" t="s">
        <v>14</v>
      </c>
      <c r="D19" s="2" t="s">
        <v>15</v>
      </c>
      <c r="E19" s="2" t="s">
        <v>165</v>
      </c>
      <c r="F19" t="s">
        <v>2446</v>
      </c>
      <c r="G19" t="s">
        <v>2448</v>
      </c>
      <c r="H19" t="s">
        <v>2450</v>
      </c>
      <c r="I19" t="s">
        <v>2444</v>
      </c>
      <c r="K19" s="2" t="s">
        <v>28</v>
      </c>
      <c r="L19" s="2" t="s">
        <v>19</v>
      </c>
      <c r="M19" t="s">
        <v>16</v>
      </c>
      <c r="N19" t="s">
        <v>16</v>
      </c>
    </row>
    <row r="20" spans="1:14" ht="15.6" x14ac:dyDescent="0.3">
      <c r="A20" s="2" t="s">
        <v>790</v>
      </c>
      <c r="B20" s="2" t="s">
        <v>791</v>
      </c>
      <c r="C20" s="2" t="s">
        <v>14</v>
      </c>
      <c r="D20" s="2" t="s">
        <v>2287</v>
      </c>
      <c r="E20" s="2" t="s">
        <v>2461</v>
      </c>
      <c r="F20" t="s">
        <v>18</v>
      </c>
      <c r="G20" t="s">
        <v>2448</v>
      </c>
      <c r="H20" t="s">
        <v>2450</v>
      </c>
      <c r="I20" t="s">
        <v>2444</v>
      </c>
      <c r="K20" s="2" t="s">
        <v>28</v>
      </c>
      <c r="L20" s="2" t="s">
        <v>19</v>
      </c>
      <c r="M20" t="s">
        <v>2462</v>
      </c>
      <c r="N20" t="s">
        <v>16</v>
      </c>
    </row>
    <row r="21" spans="1:14" ht="15.6" x14ac:dyDescent="0.3">
      <c r="A21" s="2" t="s">
        <v>804</v>
      </c>
      <c r="B21" s="2" t="s">
        <v>805</v>
      </c>
      <c r="C21" s="2" t="s">
        <v>2346</v>
      </c>
      <c r="D21" s="2" t="s">
        <v>2463</v>
      </c>
      <c r="E21" s="2" t="s">
        <v>165</v>
      </c>
      <c r="F21" t="s">
        <v>2464</v>
      </c>
      <c r="G21" t="s">
        <v>2448</v>
      </c>
      <c r="H21" t="s">
        <v>2449</v>
      </c>
      <c r="I21" t="s">
        <v>2444</v>
      </c>
      <c r="K21" s="2" t="s">
        <v>28</v>
      </c>
      <c r="L21" s="2" t="s">
        <v>19</v>
      </c>
      <c r="M21" t="s">
        <v>2465</v>
      </c>
      <c r="N21" t="s">
        <v>16</v>
      </c>
    </row>
    <row r="22" spans="1:14" ht="15.6" x14ac:dyDescent="0.3">
      <c r="A22" s="2" t="s">
        <v>817</v>
      </c>
      <c r="B22" s="2" t="s">
        <v>818</v>
      </c>
      <c r="C22" s="2" t="s">
        <v>14</v>
      </c>
      <c r="D22" s="2" t="s">
        <v>15</v>
      </c>
      <c r="E22" s="2" t="s">
        <v>165</v>
      </c>
      <c r="F22" t="s">
        <v>18</v>
      </c>
      <c r="G22" t="s">
        <v>2440</v>
      </c>
      <c r="H22" t="s">
        <v>2450</v>
      </c>
      <c r="I22" t="s">
        <v>2444</v>
      </c>
      <c r="K22" s="2" t="s">
        <v>28</v>
      </c>
      <c r="L22" s="2" t="s">
        <v>19</v>
      </c>
      <c r="M22" t="s">
        <v>16</v>
      </c>
      <c r="N22" t="s">
        <v>16</v>
      </c>
    </row>
    <row r="23" spans="1:14" ht="15.6" x14ac:dyDescent="0.3">
      <c r="A23" s="2" t="s">
        <v>830</v>
      </c>
      <c r="B23" s="2" t="s">
        <v>831</v>
      </c>
      <c r="C23" s="2" t="s">
        <v>14</v>
      </c>
      <c r="D23" s="2" t="s">
        <v>2297</v>
      </c>
      <c r="E23" s="2" t="s">
        <v>2466</v>
      </c>
      <c r="F23" t="s">
        <v>18</v>
      </c>
      <c r="G23" t="s">
        <v>2440</v>
      </c>
      <c r="H23" t="s">
        <v>2450</v>
      </c>
      <c r="I23" t="s">
        <v>2444</v>
      </c>
      <c r="K23" s="2" t="s">
        <v>28</v>
      </c>
      <c r="L23" s="2" t="s">
        <v>28</v>
      </c>
      <c r="M23" t="s">
        <v>16</v>
      </c>
      <c r="N23" t="s">
        <v>16</v>
      </c>
    </row>
    <row r="24" spans="1:14" ht="15.6" x14ac:dyDescent="0.3">
      <c r="A24" s="2" t="s">
        <v>844</v>
      </c>
      <c r="B24" s="2" t="s">
        <v>845</v>
      </c>
      <c r="C24" s="2" t="s">
        <v>2349</v>
      </c>
      <c r="D24" s="2" t="s">
        <v>2291</v>
      </c>
      <c r="E24" s="2" t="s">
        <v>2467</v>
      </c>
      <c r="F24" t="s">
        <v>18</v>
      </c>
      <c r="G24" t="s">
        <v>2440</v>
      </c>
      <c r="H24" t="s">
        <v>2449</v>
      </c>
      <c r="I24" t="s">
        <v>2444</v>
      </c>
      <c r="K24" s="2" t="s">
        <v>28</v>
      </c>
      <c r="L24" s="2" t="s">
        <v>19</v>
      </c>
      <c r="M24" t="s">
        <v>16</v>
      </c>
      <c r="N24" t="s">
        <v>16</v>
      </c>
    </row>
    <row r="25" spans="1:14" ht="15.6" x14ac:dyDescent="0.3">
      <c r="A25" s="2" t="s">
        <v>857</v>
      </c>
      <c r="B25" s="2" t="s">
        <v>858</v>
      </c>
      <c r="C25" s="2" t="s">
        <v>2346</v>
      </c>
      <c r="D25" s="2" t="s">
        <v>15</v>
      </c>
      <c r="E25" s="2" t="s">
        <v>165</v>
      </c>
      <c r="F25" t="s">
        <v>18</v>
      </c>
      <c r="G25" t="s">
        <v>2448</v>
      </c>
      <c r="H25" t="s">
        <v>2450</v>
      </c>
      <c r="I25" t="s">
        <v>2444</v>
      </c>
      <c r="K25" s="2" t="s">
        <v>28</v>
      </c>
      <c r="L25" s="2" t="s">
        <v>19</v>
      </c>
      <c r="M25" t="s">
        <v>16</v>
      </c>
      <c r="N25" t="s">
        <v>16</v>
      </c>
    </row>
    <row r="26" spans="1:14" ht="15.6" x14ac:dyDescent="0.3">
      <c r="A26" s="2" t="s">
        <v>871</v>
      </c>
      <c r="B26" s="2" t="s">
        <v>872</v>
      </c>
      <c r="C26" s="2" t="s">
        <v>14</v>
      </c>
      <c r="D26" s="2" t="s">
        <v>2291</v>
      </c>
      <c r="E26" s="2" t="s">
        <v>2468</v>
      </c>
      <c r="F26" t="s">
        <v>18</v>
      </c>
      <c r="G26" t="s">
        <v>2440</v>
      </c>
      <c r="H26" t="s">
        <v>2450</v>
      </c>
      <c r="I26" t="s">
        <v>2444</v>
      </c>
      <c r="K26" s="2" t="s">
        <v>28</v>
      </c>
      <c r="L26" s="2" t="s">
        <v>28</v>
      </c>
      <c r="M26" t="s">
        <v>16</v>
      </c>
      <c r="N26" t="s">
        <v>16</v>
      </c>
    </row>
    <row r="27" spans="1:14" ht="15.6" x14ac:dyDescent="0.3">
      <c r="A27" s="2" t="s">
        <v>885</v>
      </c>
      <c r="B27" s="2" t="s">
        <v>886</v>
      </c>
      <c r="C27" s="2" t="s">
        <v>14</v>
      </c>
      <c r="D27" s="2" t="s">
        <v>15</v>
      </c>
      <c r="E27" s="2" t="s">
        <v>2469</v>
      </c>
      <c r="F27" t="s">
        <v>18</v>
      </c>
      <c r="G27" t="s">
        <v>2448</v>
      </c>
      <c r="H27" t="s">
        <v>2450</v>
      </c>
      <c r="I27" t="s">
        <v>2444</v>
      </c>
      <c r="K27" s="2" t="s">
        <v>28</v>
      </c>
      <c r="L27" s="2" t="s">
        <v>19</v>
      </c>
      <c r="M27" t="s">
        <v>16</v>
      </c>
      <c r="N27" t="s">
        <v>16</v>
      </c>
    </row>
    <row r="28" spans="1:14" ht="15.6" x14ac:dyDescent="0.3">
      <c r="A28" s="2" t="s">
        <v>899</v>
      </c>
      <c r="B28" s="2" t="s">
        <v>900</v>
      </c>
      <c r="C28" s="2" t="s">
        <v>14</v>
      </c>
      <c r="D28" s="2" t="s">
        <v>15</v>
      </c>
      <c r="E28" s="2" t="s">
        <v>165</v>
      </c>
      <c r="F28" t="s">
        <v>18</v>
      </c>
      <c r="G28" t="s">
        <v>2440</v>
      </c>
      <c r="H28" t="s">
        <v>2449</v>
      </c>
      <c r="I28" t="s">
        <v>2444</v>
      </c>
      <c r="K28" s="2" t="s">
        <v>28</v>
      </c>
      <c r="L28" s="2" t="s">
        <v>28</v>
      </c>
      <c r="M28" t="s">
        <v>16</v>
      </c>
      <c r="N28" t="s">
        <v>16</v>
      </c>
    </row>
    <row r="29" spans="1:14" ht="15.6" x14ac:dyDescent="0.3">
      <c r="A29" s="2" t="s">
        <v>918</v>
      </c>
      <c r="B29" s="2" t="s">
        <v>919</v>
      </c>
      <c r="C29" s="2" t="s">
        <v>14</v>
      </c>
      <c r="D29" s="2" t="s">
        <v>2291</v>
      </c>
      <c r="E29" s="2" t="s">
        <v>2470</v>
      </c>
      <c r="F29" t="s">
        <v>18</v>
      </c>
      <c r="G29" t="s">
        <v>2448</v>
      </c>
      <c r="H29" t="s">
        <v>2450</v>
      </c>
      <c r="I29" t="s">
        <v>2444</v>
      </c>
      <c r="K29" s="2" t="s">
        <v>28</v>
      </c>
      <c r="L29" s="2" t="s">
        <v>19</v>
      </c>
      <c r="M29" t="s">
        <v>16</v>
      </c>
      <c r="N29" t="s">
        <v>16</v>
      </c>
    </row>
    <row r="30" spans="1:14" ht="15.6" x14ac:dyDescent="0.3">
      <c r="A30" s="2" t="s">
        <v>932</v>
      </c>
      <c r="B30" s="2" t="s">
        <v>933</v>
      </c>
      <c r="C30" s="2" t="s">
        <v>2344</v>
      </c>
      <c r="D30" s="2" t="s">
        <v>2298</v>
      </c>
      <c r="E30" s="2" t="s">
        <v>2471</v>
      </c>
      <c r="F30" t="s">
        <v>2446</v>
      </c>
      <c r="G30" t="s">
        <v>2440</v>
      </c>
      <c r="H30" t="s">
        <v>2450</v>
      </c>
      <c r="I30" t="s">
        <v>2444</v>
      </c>
      <c r="K30" s="2" t="s">
        <v>28</v>
      </c>
      <c r="L30" s="2" t="s">
        <v>28</v>
      </c>
      <c r="M30" t="s">
        <v>2472</v>
      </c>
      <c r="N30" t="s">
        <v>16</v>
      </c>
    </row>
    <row r="31" spans="1:14" ht="15.6" x14ac:dyDescent="0.3">
      <c r="A31" s="2" t="s">
        <v>946</v>
      </c>
      <c r="B31" s="2" t="s">
        <v>947</v>
      </c>
      <c r="C31" s="2" t="s">
        <v>2346</v>
      </c>
      <c r="D31" s="2" t="s">
        <v>15</v>
      </c>
      <c r="E31" s="2" t="s">
        <v>165</v>
      </c>
      <c r="F31" t="s">
        <v>18</v>
      </c>
      <c r="G31" t="s">
        <v>2440</v>
      </c>
      <c r="H31" t="s">
        <v>2445</v>
      </c>
      <c r="I31" t="s">
        <v>2444</v>
      </c>
      <c r="K31" s="2" t="s">
        <v>28</v>
      </c>
      <c r="L31" s="2" t="s">
        <v>28</v>
      </c>
      <c r="M31" t="s">
        <v>2473</v>
      </c>
      <c r="N31" t="s">
        <v>16</v>
      </c>
    </row>
    <row r="32" spans="1:14" ht="15.6" x14ac:dyDescent="0.3">
      <c r="A32" s="2" t="s">
        <v>959</v>
      </c>
      <c r="B32" s="2" t="s">
        <v>960</v>
      </c>
      <c r="C32" s="2" t="s">
        <v>2346</v>
      </c>
      <c r="D32" s="2" t="s">
        <v>2298</v>
      </c>
      <c r="E32" s="2" t="s">
        <v>165</v>
      </c>
      <c r="F32" t="s">
        <v>18</v>
      </c>
      <c r="G32" t="s">
        <v>2448</v>
      </c>
      <c r="H32" t="s">
        <v>2445</v>
      </c>
      <c r="I32" t="s">
        <v>2442</v>
      </c>
      <c r="K32" s="2" t="s">
        <v>19</v>
      </c>
      <c r="L32" s="2" t="s">
        <v>28</v>
      </c>
      <c r="M32" t="s">
        <v>16</v>
      </c>
      <c r="N32" t="s">
        <v>16</v>
      </c>
    </row>
    <row r="33" spans="1:14" ht="15.6" x14ac:dyDescent="0.3">
      <c r="A33" s="2" t="s">
        <v>2474</v>
      </c>
      <c r="B33" s="2" t="s">
        <v>2475</v>
      </c>
      <c r="C33" s="2" t="s">
        <v>14</v>
      </c>
      <c r="D33" s="2" t="s">
        <v>2278</v>
      </c>
      <c r="E33" s="2" t="s">
        <v>16</v>
      </c>
      <c r="F33" t="s">
        <v>16</v>
      </c>
      <c r="H33" t="s">
        <v>2476</v>
      </c>
      <c r="I33" t="s">
        <v>2476</v>
      </c>
      <c r="K33" s="2" t="s">
        <v>16</v>
      </c>
      <c r="L33" s="2" t="s">
        <v>16</v>
      </c>
      <c r="M33" t="s">
        <v>16</v>
      </c>
      <c r="N33" t="s">
        <v>16</v>
      </c>
    </row>
    <row r="34" spans="1:14" ht="15.6" x14ac:dyDescent="0.3">
      <c r="A34" s="2" t="s">
        <v>971</v>
      </c>
      <c r="B34" s="2" t="s">
        <v>972</v>
      </c>
      <c r="C34" s="2" t="s">
        <v>14</v>
      </c>
      <c r="D34" s="2" t="s">
        <v>2477</v>
      </c>
      <c r="E34" s="2" t="s">
        <v>2452</v>
      </c>
      <c r="F34" t="s">
        <v>18</v>
      </c>
      <c r="G34" t="s">
        <v>2440</v>
      </c>
      <c r="H34" t="s">
        <v>2449</v>
      </c>
      <c r="I34" t="s">
        <v>2444</v>
      </c>
      <c r="K34" s="2" t="s">
        <v>28</v>
      </c>
      <c r="L34" s="2" t="s">
        <v>28</v>
      </c>
      <c r="M34" t="s">
        <v>2478</v>
      </c>
      <c r="N34" t="s">
        <v>16</v>
      </c>
    </row>
    <row r="35" spans="1:14" ht="15.6" x14ac:dyDescent="0.3">
      <c r="A35" s="2" t="s">
        <v>985</v>
      </c>
      <c r="B35" s="2" t="s">
        <v>986</v>
      </c>
      <c r="C35" s="2" t="s">
        <v>2344</v>
      </c>
      <c r="D35" s="2" t="s">
        <v>2300</v>
      </c>
      <c r="E35" s="2" t="s">
        <v>165</v>
      </c>
      <c r="F35" t="s">
        <v>2479</v>
      </c>
      <c r="G35" t="s">
        <v>2440</v>
      </c>
      <c r="H35" t="s">
        <v>2480</v>
      </c>
      <c r="I35" t="s">
        <v>2476</v>
      </c>
      <c r="K35" s="2" t="s">
        <v>28</v>
      </c>
      <c r="L35" s="2" t="s">
        <v>28</v>
      </c>
      <c r="M35" t="s">
        <v>2478</v>
      </c>
      <c r="N35" t="s">
        <v>16</v>
      </c>
    </row>
    <row r="36" spans="1:14" ht="15.6" x14ac:dyDescent="0.3">
      <c r="A36" s="2" t="s">
        <v>1001</v>
      </c>
      <c r="B36" s="2" t="s">
        <v>1002</v>
      </c>
      <c r="C36" s="2" t="s">
        <v>2344</v>
      </c>
      <c r="D36" s="2" t="s">
        <v>2291</v>
      </c>
      <c r="E36" s="2" t="s">
        <v>165</v>
      </c>
      <c r="F36" t="s">
        <v>2446</v>
      </c>
      <c r="G36" t="s">
        <v>2440</v>
      </c>
      <c r="H36" t="s">
        <v>2445</v>
      </c>
      <c r="I36" t="s">
        <v>2444</v>
      </c>
      <c r="K36" s="2" t="s">
        <v>28</v>
      </c>
      <c r="L36" s="2" t="s">
        <v>19</v>
      </c>
      <c r="M36" t="s">
        <v>2481</v>
      </c>
      <c r="N36" t="s">
        <v>16</v>
      </c>
    </row>
    <row r="37" spans="1:14" ht="15.6" x14ac:dyDescent="0.3">
      <c r="A37" s="2" t="s">
        <v>1014</v>
      </c>
      <c r="B37" s="2" t="s">
        <v>1015</v>
      </c>
      <c r="C37" s="2" t="s">
        <v>14</v>
      </c>
      <c r="D37" s="2" t="s">
        <v>2278</v>
      </c>
      <c r="E37" s="2" t="s">
        <v>16</v>
      </c>
      <c r="F37" t="s">
        <v>16</v>
      </c>
      <c r="H37" t="s">
        <v>2482</v>
      </c>
      <c r="I37" t="s">
        <v>2476</v>
      </c>
      <c r="K37" s="2" t="s">
        <v>16</v>
      </c>
      <c r="L37" s="2" t="s">
        <v>16</v>
      </c>
      <c r="M37" t="s">
        <v>16</v>
      </c>
      <c r="N37" t="s">
        <v>16</v>
      </c>
    </row>
    <row r="38" spans="1:14" ht="15.6" x14ac:dyDescent="0.3">
      <c r="A38" s="2" t="s">
        <v>1033</v>
      </c>
      <c r="B38" s="2" t="s">
        <v>1034</v>
      </c>
      <c r="C38" s="2" t="s">
        <v>2344</v>
      </c>
      <c r="D38" s="2" t="s">
        <v>2301</v>
      </c>
      <c r="E38" s="2" t="s">
        <v>165</v>
      </c>
      <c r="F38" t="s">
        <v>34</v>
      </c>
      <c r="G38" t="s">
        <v>2483</v>
      </c>
      <c r="H38" t="s">
        <v>2484</v>
      </c>
      <c r="I38" t="s">
        <v>2485</v>
      </c>
      <c r="K38" s="2" t="s">
        <v>28</v>
      </c>
      <c r="L38" s="2" t="s">
        <v>19</v>
      </c>
      <c r="M38" t="s">
        <v>2486</v>
      </c>
      <c r="N38" t="s">
        <v>16</v>
      </c>
    </row>
    <row r="39" spans="1:14" ht="15.6" x14ac:dyDescent="0.3">
      <c r="A39" s="2" t="s">
        <v>1046</v>
      </c>
      <c r="B39" s="2" t="s">
        <v>1047</v>
      </c>
      <c r="C39" s="2" t="s">
        <v>14</v>
      </c>
      <c r="D39" s="2" t="s">
        <v>2287</v>
      </c>
      <c r="E39" s="2" t="s">
        <v>165</v>
      </c>
      <c r="F39" t="s">
        <v>34</v>
      </c>
      <c r="G39" t="s">
        <v>2440</v>
      </c>
      <c r="H39" t="s">
        <v>2484</v>
      </c>
      <c r="I39" t="s">
        <v>2444</v>
      </c>
      <c r="K39" s="2" t="s">
        <v>28</v>
      </c>
      <c r="L39" s="2" t="s">
        <v>28</v>
      </c>
      <c r="M39" t="s">
        <v>2487</v>
      </c>
      <c r="N39" t="s">
        <v>16</v>
      </c>
    </row>
    <row r="40" spans="1:14" ht="15.6" x14ac:dyDescent="0.3">
      <c r="A40" s="2" t="s">
        <v>1057</v>
      </c>
      <c r="B40" s="2" t="s">
        <v>1058</v>
      </c>
      <c r="C40" s="2" t="s">
        <v>2488</v>
      </c>
      <c r="D40" s="2" t="s">
        <v>2300</v>
      </c>
      <c r="E40" s="2" t="s">
        <v>172</v>
      </c>
      <c r="F40" t="s">
        <v>2479</v>
      </c>
      <c r="G40" t="s">
        <v>2440</v>
      </c>
      <c r="H40" t="s">
        <v>2489</v>
      </c>
      <c r="I40" t="s">
        <v>2444</v>
      </c>
      <c r="K40" s="2" t="s">
        <v>19</v>
      </c>
      <c r="L40" s="2" t="s">
        <v>16</v>
      </c>
      <c r="M40" t="s">
        <v>2490</v>
      </c>
      <c r="N40" t="s">
        <v>16</v>
      </c>
    </row>
    <row r="41" spans="1:14" ht="15.6" x14ac:dyDescent="0.3">
      <c r="A41" s="2" t="s">
        <v>12</v>
      </c>
      <c r="B41" s="2" t="s">
        <v>13</v>
      </c>
      <c r="C41" s="2" t="s">
        <v>14</v>
      </c>
      <c r="D41" s="2" t="s">
        <v>15</v>
      </c>
      <c r="E41" s="2" t="s">
        <v>2351</v>
      </c>
      <c r="F41" t="s">
        <v>18</v>
      </c>
      <c r="G41" t="s">
        <v>2448</v>
      </c>
      <c r="K41" s="2" t="s">
        <v>19</v>
      </c>
      <c r="L41" s="2" t="s">
        <v>19</v>
      </c>
      <c r="M41" t="s">
        <v>16</v>
      </c>
      <c r="N41" t="s">
        <v>20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8A1AB-00F7-4FE4-B5EE-B597E2ECD262}">
  <sheetPr codeName="Taul4"/>
  <dimension ref="A1:I27"/>
  <sheetViews>
    <sheetView topLeftCell="C1" workbookViewId="0">
      <selection activeCell="F4" sqref="F4"/>
    </sheetView>
  </sheetViews>
  <sheetFormatPr defaultColWidth="9.109375" defaultRowHeight="15.6" x14ac:dyDescent="0.3"/>
  <cols>
    <col min="1" max="1" width="49.6640625" style="2" bestFit="1" customWidth="1"/>
    <col min="2" max="2" width="47.109375" style="2" bestFit="1" customWidth="1"/>
    <col min="3" max="3" width="28.5546875" style="2" bestFit="1" customWidth="1"/>
    <col min="4" max="4" width="49.33203125" style="2" bestFit="1" customWidth="1"/>
    <col min="5" max="5" width="53.44140625" style="2" bestFit="1" customWidth="1"/>
    <col min="6" max="6" width="38" style="2" bestFit="1" customWidth="1"/>
    <col min="7" max="7" width="51.33203125" style="2" bestFit="1" customWidth="1"/>
    <col min="8" max="8" width="46.33203125" style="2" customWidth="1"/>
    <col min="9" max="9" width="30.6640625" style="2" customWidth="1"/>
    <col min="10" max="16384" width="9.109375" style="2"/>
  </cols>
  <sheetData>
    <row r="1" spans="1:9" s="3" customFormat="1" x14ac:dyDescent="0.3">
      <c r="A1" s="52" t="s">
        <v>2269</v>
      </c>
      <c r="B1" s="3" t="s">
        <v>2270</v>
      </c>
      <c r="C1" s="3" t="s">
        <v>2271</v>
      </c>
      <c r="D1" s="52" t="s">
        <v>2272</v>
      </c>
      <c r="E1" s="52" t="s">
        <v>2273</v>
      </c>
      <c r="F1" s="3" t="s">
        <v>2274</v>
      </c>
      <c r="G1" s="3" t="s">
        <v>2275</v>
      </c>
      <c r="H1" s="3" t="s">
        <v>2276</v>
      </c>
    </row>
    <row r="2" spans="1:9" x14ac:dyDescent="0.3">
      <c r="A2" s="53" t="s">
        <v>2277</v>
      </c>
      <c r="B2" s="47" t="s">
        <v>2278</v>
      </c>
      <c r="C2" s="47" t="s">
        <v>19</v>
      </c>
      <c r="D2" s="53" t="s">
        <v>2279</v>
      </c>
      <c r="E2" s="53" t="s">
        <v>2280</v>
      </c>
      <c r="F2" s="47" t="s">
        <v>18</v>
      </c>
      <c r="G2" s="47" t="s">
        <v>23</v>
      </c>
      <c r="H2" s="50" t="s">
        <v>2281</v>
      </c>
    </row>
    <row r="3" spans="1:9" x14ac:dyDescent="0.3">
      <c r="A3" s="54" t="s">
        <v>2282</v>
      </c>
      <c r="B3" s="48" t="s">
        <v>43</v>
      </c>
      <c r="C3" s="48" t="s">
        <v>28</v>
      </c>
      <c r="D3" s="54" t="s">
        <v>2280</v>
      </c>
      <c r="E3" s="54" t="s">
        <v>2283</v>
      </c>
      <c r="F3" s="48" t="s">
        <v>27</v>
      </c>
      <c r="G3" s="48" t="s">
        <v>2284</v>
      </c>
      <c r="H3" s="51" t="s">
        <v>2285</v>
      </c>
    </row>
    <row r="4" spans="1:9" x14ac:dyDescent="0.3">
      <c r="A4" s="54" t="s">
        <v>2286</v>
      </c>
      <c r="B4" s="48" t="s">
        <v>2287</v>
      </c>
      <c r="C4" s="48"/>
      <c r="D4" s="54" t="s">
        <v>2280</v>
      </c>
      <c r="E4" s="54" t="s">
        <v>2288</v>
      </c>
      <c r="F4" s="48" t="s">
        <v>60</v>
      </c>
      <c r="G4" s="48" t="s">
        <v>67</v>
      </c>
      <c r="H4" s="51" t="s">
        <v>17</v>
      </c>
    </row>
    <row r="5" spans="1:9" x14ac:dyDescent="0.3">
      <c r="A5" s="54"/>
      <c r="B5" s="48" t="s">
        <v>15</v>
      </c>
      <c r="C5" s="48"/>
      <c r="D5" s="54" t="s">
        <v>2288</v>
      </c>
      <c r="E5" s="54" t="s">
        <v>2289</v>
      </c>
      <c r="F5" s="48" t="s">
        <v>34</v>
      </c>
      <c r="G5" s="48" t="s">
        <v>54</v>
      </c>
      <c r="H5" s="51" t="s">
        <v>2290</v>
      </c>
    </row>
    <row r="6" spans="1:9" x14ac:dyDescent="0.3">
      <c r="A6" s="54"/>
      <c r="B6" s="48" t="s">
        <v>2291</v>
      </c>
      <c r="C6" s="48"/>
      <c r="D6" s="54" t="s">
        <v>2289</v>
      </c>
      <c r="E6" s="54" t="s">
        <v>2292</v>
      </c>
      <c r="F6" s="48"/>
      <c r="G6" s="48"/>
      <c r="H6" s="51" t="s">
        <v>2293</v>
      </c>
    </row>
    <row r="7" spans="1:9" x14ac:dyDescent="0.3">
      <c r="A7" s="54"/>
      <c r="B7" s="48" t="s">
        <v>2294</v>
      </c>
      <c r="C7" s="48"/>
      <c r="D7" s="54" t="s">
        <v>2292</v>
      </c>
      <c r="E7" s="54" t="s">
        <v>2295</v>
      </c>
      <c r="F7" s="48"/>
      <c r="G7" s="48"/>
      <c r="H7" s="51" t="s">
        <v>2296</v>
      </c>
    </row>
    <row r="8" spans="1:9" x14ac:dyDescent="0.3">
      <c r="A8" s="54"/>
      <c r="B8" s="48" t="s">
        <v>2297</v>
      </c>
      <c r="C8" s="48"/>
      <c r="D8" s="54" t="s">
        <v>2295</v>
      </c>
      <c r="E8" s="54"/>
      <c r="F8" s="48"/>
      <c r="G8" s="48"/>
      <c r="H8" s="48"/>
    </row>
    <row r="9" spans="1:9" x14ac:dyDescent="0.3">
      <c r="A9" s="54"/>
      <c r="B9" s="48" t="s">
        <v>2298</v>
      </c>
      <c r="C9" s="48"/>
      <c r="D9" s="54" t="s">
        <v>2299</v>
      </c>
      <c r="E9" s="54"/>
      <c r="F9" s="48"/>
      <c r="G9" s="48"/>
      <c r="H9" s="48"/>
    </row>
    <row r="10" spans="1:9" x14ac:dyDescent="0.3">
      <c r="A10" s="54"/>
      <c r="B10" s="48" t="s">
        <v>2300</v>
      </c>
      <c r="C10" s="48"/>
      <c r="D10" s="54"/>
      <c r="E10" s="54"/>
      <c r="F10" s="48"/>
      <c r="G10" s="48"/>
      <c r="H10" s="48"/>
    </row>
    <row r="11" spans="1:9" x14ac:dyDescent="0.3">
      <c r="A11" s="54"/>
      <c r="B11" s="48" t="s">
        <v>2301</v>
      </c>
      <c r="C11" s="48"/>
      <c r="D11" s="54"/>
      <c r="E11" s="54"/>
      <c r="F11" s="48"/>
      <c r="G11" s="48"/>
      <c r="H11" s="48"/>
    </row>
    <row r="12" spans="1:9" x14ac:dyDescent="0.3">
      <c r="A12" s="54"/>
      <c r="B12" s="48" t="s">
        <v>49</v>
      </c>
      <c r="C12" s="48"/>
      <c r="D12" s="54"/>
      <c r="E12" s="54"/>
      <c r="F12" s="48"/>
      <c r="G12" s="48"/>
      <c r="H12" s="48"/>
    </row>
    <row r="13" spans="1:9" x14ac:dyDescent="0.3">
      <c r="A13" s="49"/>
      <c r="B13" s="49"/>
      <c r="C13" s="49"/>
      <c r="D13" s="55"/>
      <c r="E13" s="55"/>
      <c r="F13" s="49"/>
      <c r="G13" s="49"/>
      <c r="H13" s="49"/>
    </row>
    <row r="15" spans="1:9" x14ac:dyDescent="0.3">
      <c r="A15" s="3" t="s">
        <v>2302</v>
      </c>
      <c r="B15" s="3" t="s">
        <v>2303</v>
      </c>
      <c r="C15" s="3" t="s">
        <v>2304</v>
      </c>
      <c r="D15" s="3" t="s">
        <v>2305</v>
      </c>
      <c r="E15" s="3" t="s">
        <v>2306</v>
      </c>
      <c r="F15" s="3" t="s">
        <v>2307</v>
      </c>
      <c r="G15" s="3" t="s">
        <v>2308</v>
      </c>
      <c r="H15" s="33" t="s">
        <v>2309</v>
      </c>
      <c r="I15" s="33" t="s">
        <v>2310</v>
      </c>
    </row>
    <row r="16" spans="1:9" x14ac:dyDescent="0.3">
      <c r="A16" s="47" t="s">
        <v>22</v>
      </c>
      <c r="B16" s="47" t="s">
        <v>19</v>
      </c>
      <c r="C16" s="47" t="s">
        <v>2311</v>
      </c>
      <c r="D16" s="47" t="s">
        <v>2288</v>
      </c>
      <c r="E16" s="47" t="s">
        <v>2312</v>
      </c>
      <c r="F16" s="47" t="s">
        <v>21</v>
      </c>
      <c r="G16" s="47" t="s">
        <v>46</v>
      </c>
      <c r="H16" s="34" t="s">
        <v>2313</v>
      </c>
      <c r="I16" s="34" t="s">
        <v>2313</v>
      </c>
    </row>
    <row r="17" spans="1:9" x14ac:dyDescent="0.3">
      <c r="A17" s="48" t="s">
        <v>2314</v>
      </c>
      <c r="B17" s="48" t="s">
        <v>45</v>
      </c>
      <c r="C17" s="48"/>
      <c r="D17" s="48" t="s">
        <v>2289</v>
      </c>
      <c r="E17" s="48" t="s">
        <v>2315</v>
      </c>
      <c r="F17" s="48" t="s">
        <v>2316</v>
      </c>
      <c r="G17" s="48" t="s">
        <v>39</v>
      </c>
      <c r="H17" s="34" t="s">
        <v>2317</v>
      </c>
      <c r="I17" s="34" t="s">
        <v>2317</v>
      </c>
    </row>
    <row r="18" spans="1:9" x14ac:dyDescent="0.3">
      <c r="A18" s="48" t="s">
        <v>2318</v>
      </c>
      <c r="B18" s="48" t="s">
        <v>28</v>
      </c>
      <c r="C18" s="48"/>
      <c r="D18" s="48" t="s">
        <v>2292</v>
      </c>
      <c r="E18" s="48" t="s">
        <v>2319</v>
      </c>
      <c r="F18" s="48" t="s">
        <v>2320</v>
      </c>
      <c r="G18" s="48" t="s">
        <v>58</v>
      </c>
      <c r="H18" s="34" t="s">
        <v>2321</v>
      </c>
      <c r="I18" s="34" t="s">
        <v>2322</v>
      </c>
    </row>
    <row r="19" spans="1:9" x14ac:dyDescent="0.3">
      <c r="A19" s="48"/>
      <c r="B19" s="48"/>
      <c r="C19" s="48"/>
      <c r="D19" s="48" t="s">
        <v>2295</v>
      </c>
      <c r="E19" s="48"/>
      <c r="F19" s="48" t="s">
        <v>2323</v>
      </c>
      <c r="G19" s="48" t="s">
        <v>2324</v>
      </c>
      <c r="H19" s="34" t="s">
        <v>2325</v>
      </c>
      <c r="I19" s="34" t="s">
        <v>2326</v>
      </c>
    </row>
    <row r="20" spans="1:9" x14ac:dyDescent="0.3">
      <c r="A20" s="48"/>
      <c r="B20" s="48"/>
      <c r="C20" s="48"/>
      <c r="D20" s="48" t="s">
        <v>2327</v>
      </c>
      <c r="E20" s="48"/>
      <c r="F20" s="2" t="s">
        <v>2328</v>
      </c>
      <c r="G20" s="48" t="s">
        <v>68</v>
      </c>
      <c r="H20" s="34" t="s">
        <v>2329</v>
      </c>
    </row>
    <row r="21" spans="1:9" x14ac:dyDescent="0.3">
      <c r="A21" s="48"/>
      <c r="B21" s="48"/>
      <c r="C21" s="48"/>
      <c r="D21" s="48" t="s">
        <v>2330</v>
      </c>
      <c r="E21" s="48"/>
      <c r="F21" s="48" t="s">
        <v>53</v>
      </c>
      <c r="G21" s="48"/>
      <c r="H21" s="34" t="s">
        <v>2331</v>
      </c>
    </row>
    <row r="22" spans="1:9" x14ac:dyDescent="0.3">
      <c r="A22" s="48"/>
      <c r="B22" s="48"/>
      <c r="C22" s="48"/>
      <c r="D22" s="48" t="s">
        <v>2332</v>
      </c>
      <c r="E22" s="48"/>
      <c r="F22" s="48" t="s">
        <v>48</v>
      </c>
      <c r="G22" s="48"/>
      <c r="H22" s="44" t="s">
        <v>2333</v>
      </c>
    </row>
    <row r="23" spans="1:9" x14ac:dyDescent="0.3">
      <c r="A23" s="48"/>
      <c r="B23" s="48"/>
      <c r="C23" s="48"/>
      <c r="D23" s="48" t="s">
        <v>2278</v>
      </c>
      <c r="E23" s="48"/>
      <c r="F23" s="48"/>
      <c r="G23" s="48"/>
      <c r="H23" s="34" t="s">
        <v>2334</v>
      </c>
    </row>
    <row r="24" spans="1:9" x14ac:dyDescent="0.3">
      <c r="A24" s="48"/>
      <c r="B24" s="48"/>
      <c r="C24" s="48"/>
      <c r="D24" s="48" t="s">
        <v>43</v>
      </c>
      <c r="E24" s="48"/>
      <c r="F24" s="48"/>
      <c r="G24" s="48"/>
      <c r="H24" s="34" t="s">
        <v>2335</v>
      </c>
    </row>
    <row r="25" spans="1:9" x14ac:dyDescent="0.3">
      <c r="A25" s="48"/>
      <c r="B25" s="48"/>
      <c r="C25" s="48"/>
      <c r="D25" s="48"/>
      <c r="E25" s="48"/>
      <c r="F25" s="48"/>
      <c r="G25" s="48"/>
    </row>
    <row r="26" spans="1:9" x14ac:dyDescent="0.3">
      <c r="A26" s="48"/>
      <c r="B26" s="48"/>
      <c r="C26" s="48"/>
      <c r="D26" s="48"/>
      <c r="E26" s="48"/>
      <c r="F26" s="48"/>
      <c r="G26" s="48"/>
    </row>
    <row r="27" spans="1:9" x14ac:dyDescent="0.3">
      <c r="A27" s="49"/>
      <c r="B27" s="49"/>
      <c r="C27" s="49"/>
      <c r="D27" s="49"/>
      <c r="E27" s="49"/>
      <c r="F27" s="49"/>
      <c r="G27" s="49"/>
    </row>
  </sheetData>
  <sheetProtection selectLockedCells="1" selectUnlockedCell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FF38D-BCAF-40EB-98F1-01F7DA02AC48}">
  <sheetPr codeName="Taul3">
    <pageSetUpPr fitToPage="1"/>
  </sheetPr>
  <dimension ref="A1:J33"/>
  <sheetViews>
    <sheetView tabSelected="1" topLeftCell="J8" workbookViewId="0">
      <selection activeCell="J14" sqref="J14"/>
    </sheetView>
  </sheetViews>
  <sheetFormatPr defaultColWidth="9.109375" defaultRowHeight="15.6" x14ac:dyDescent="0.3"/>
  <cols>
    <col min="1" max="1" width="9.109375" style="66" bestFit="1" customWidth="1"/>
    <col min="2" max="2" width="176" style="66" bestFit="1" customWidth="1"/>
    <col min="3" max="3" width="15.109375" style="66" bestFit="1" customWidth="1"/>
    <col min="4" max="4" width="62" style="66" bestFit="1" customWidth="1"/>
    <col min="5" max="5" width="104.33203125" style="66" bestFit="1" customWidth="1"/>
    <col min="6" max="6" width="170.33203125" style="66" bestFit="1" customWidth="1"/>
    <col min="7" max="7" width="8.88671875" style="66" bestFit="1" customWidth="1"/>
    <col min="8" max="8" width="45.44140625" style="66" bestFit="1" customWidth="1"/>
    <col min="9" max="9" width="49.33203125" style="66" bestFit="1" customWidth="1"/>
    <col min="10" max="10" width="255.5546875" style="66" bestFit="1" customWidth="1"/>
    <col min="11" max="11" width="22.88671875" style="66" bestFit="1" customWidth="1"/>
    <col min="12" max="12" width="18.6640625" style="66" customWidth="1"/>
    <col min="13" max="13" width="50.44140625" style="66" bestFit="1" customWidth="1"/>
    <col min="14" max="14" width="17.109375" style="66" bestFit="1" customWidth="1"/>
    <col min="15" max="15" width="18.5546875" style="66" bestFit="1" customWidth="1"/>
    <col min="16" max="16" width="50.44140625" style="66" bestFit="1" customWidth="1"/>
    <col min="17" max="17" width="16.88671875" style="66" customWidth="1"/>
    <col min="18" max="16384" width="9.109375" style="66"/>
  </cols>
  <sheetData>
    <row r="1" spans="1:10" ht="18" x14ac:dyDescent="0.3">
      <c r="A1" s="70" t="s">
        <v>2499</v>
      </c>
    </row>
    <row r="2" spans="1:10" ht="18" x14ac:dyDescent="0.3">
      <c r="A2" s="70" t="s">
        <v>2500</v>
      </c>
    </row>
    <row r="3" spans="1:10" ht="18" x14ac:dyDescent="0.3">
      <c r="A3" s="70"/>
    </row>
    <row r="4" spans="1:10" s="68" customFormat="1" ht="46.8" x14ac:dyDescent="0.3">
      <c r="A4" s="64" t="s">
        <v>2512</v>
      </c>
      <c r="B4" s="64" t="s">
        <v>2513</v>
      </c>
      <c r="C4" s="64" t="s">
        <v>2514</v>
      </c>
      <c r="D4" s="64" t="s">
        <v>2515</v>
      </c>
      <c r="E4" s="64" t="s">
        <v>2516</v>
      </c>
      <c r="F4" s="64" t="s">
        <v>2517</v>
      </c>
      <c r="G4" s="64" t="s">
        <v>2518</v>
      </c>
      <c r="H4" s="67" t="s">
        <v>2519</v>
      </c>
      <c r="I4" s="64" t="s">
        <v>2520</v>
      </c>
      <c r="J4" s="64" t="s">
        <v>2521</v>
      </c>
    </row>
    <row r="5" spans="1:10" s="76" customFormat="1" ht="28.8" x14ac:dyDescent="0.3">
      <c r="A5" s="74" t="s">
        <v>183</v>
      </c>
      <c r="B5" s="75" t="s">
        <v>2501</v>
      </c>
      <c r="C5" s="76" t="s">
        <v>2522</v>
      </c>
      <c r="D5" s="76" t="s">
        <v>188</v>
      </c>
      <c r="E5" s="76" t="s">
        <v>25</v>
      </c>
      <c r="F5" s="77" t="s">
        <v>2539</v>
      </c>
      <c r="G5" s="76" t="s">
        <v>26</v>
      </c>
      <c r="H5" s="78" t="s">
        <v>2531</v>
      </c>
      <c r="I5" s="78" t="s">
        <v>2530</v>
      </c>
      <c r="J5" s="75" t="s">
        <v>2535</v>
      </c>
    </row>
    <row r="6" spans="1:10" s="76" customFormat="1" ht="28.8" x14ac:dyDescent="0.3">
      <c r="A6" s="74" t="s">
        <v>202</v>
      </c>
      <c r="B6" s="75" t="s">
        <v>2502</v>
      </c>
      <c r="C6" s="76" t="s">
        <v>2523</v>
      </c>
      <c r="D6" s="76" t="s">
        <v>206</v>
      </c>
      <c r="E6" s="76" t="s">
        <v>33</v>
      </c>
      <c r="F6" s="77" t="s">
        <v>2540</v>
      </c>
      <c r="G6" s="76" t="s">
        <v>26</v>
      </c>
      <c r="H6" s="78" t="s">
        <v>2532</v>
      </c>
      <c r="I6" s="78" t="s">
        <v>2530</v>
      </c>
      <c r="J6" s="75" t="s">
        <v>2533</v>
      </c>
    </row>
    <row r="7" spans="1:10" s="76" customFormat="1" ht="28.8" x14ac:dyDescent="0.3">
      <c r="A7" s="74" t="s">
        <v>217</v>
      </c>
      <c r="B7" s="75" t="s">
        <v>2503</v>
      </c>
      <c r="C7" s="76" t="s">
        <v>2524</v>
      </c>
      <c r="D7" s="76" t="s">
        <v>221</v>
      </c>
      <c r="E7" s="76" t="s">
        <v>37</v>
      </c>
      <c r="F7" s="77" t="s">
        <v>2544</v>
      </c>
      <c r="G7" s="76" t="s">
        <v>38</v>
      </c>
      <c r="H7" s="78" t="s">
        <v>2531</v>
      </c>
      <c r="I7" s="78" t="s">
        <v>2530</v>
      </c>
      <c r="J7" s="75" t="s">
        <v>2546</v>
      </c>
    </row>
    <row r="8" spans="1:10" s="76" customFormat="1" ht="28.8" x14ac:dyDescent="0.3">
      <c r="A8" s="74" t="s">
        <v>230</v>
      </c>
      <c r="B8" s="75" t="s">
        <v>2504</v>
      </c>
      <c r="C8" s="76" t="s">
        <v>2525</v>
      </c>
      <c r="D8" s="76" t="s">
        <v>234</v>
      </c>
      <c r="E8" s="76" t="s">
        <v>33</v>
      </c>
      <c r="F8" s="77" t="s">
        <v>2540</v>
      </c>
      <c r="G8" s="76" t="s">
        <v>26</v>
      </c>
      <c r="H8" s="78" t="s">
        <v>2531</v>
      </c>
      <c r="I8" s="78" t="s">
        <v>2530</v>
      </c>
      <c r="J8" s="75" t="s">
        <v>2547</v>
      </c>
    </row>
    <row r="9" spans="1:10" s="76" customFormat="1" ht="28.8" x14ac:dyDescent="0.3">
      <c r="A9" s="74" t="s">
        <v>246</v>
      </c>
      <c r="B9" s="75" t="s">
        <v>2505</v>
      </c>
      <c r="C9" s="76" t="s">
        <v>2523</v>
      </c>
      <c r="D9" s="76" t="s">
        <v>249</v>
      </c>
      <c r="E9" s="76" t="s">
        <v>41</v>
      </c>
      <c r="F9" s="77" t="s">
        <v>2542</v>
      </c>
      <c r="G9" s="76" t="s">
        <v>42</v>
      </c>
      <c r="H9" s="78" t="s">
        <v>2532</v>
      </c>
      <c r="I9" s="78" t="s">
        <v>2530</v>
      </c>
      <c r="J9" s="75" t="s">
        <v>2536</v>
      </c>
    </row>
    <row r="10" spans="1:10" x14ac:dyDescent="0.3">
      <c r="A10" s="71" t="s">
        <v>263</v>
      </c>
      <c r="B10" s="69" t="s">
        <v>264</v>
      </c>
      <c r="C10" s="66" t="s">
        <v>14</v>
      </c>
      <c r="D10" s="66" t="s">
        <v>267</v>
      </c>
      <c r="E10" s="66" t="s">
        <v>16</v>
      </c>
      <c r="F10" s="72" t="s">
        <v>43</v>
      </c>
      <c r="G10" s="66" t="s">
        <v>16</v>
      </c>
      <c r="H10" s="69" t="s">
        <v>2345</v>
      </c>
      <c r="I10" s="69" t="s">
        <v>16</v>
      </c>
      <c r="J10" s="69"/>
    </row>
    <row r="11" spans="1:10" x14ac:dyDescent="0.3">
      <c r="A11" s="71" t="s">
        <v>275</v>
      </c>
      <c r="B11" s="69" t="s">
        <v>276</v>
      </c>
      <c r="C11" s="66" t="s">
        <v>14</v>
      </c>
      <c r="D11" s="66" t="s">
        <v>221</v>
      </c>
      <c r="E11" s="66" t="s">
        <v>16</v>
      </c>
      <c r="F11" s="65" t="s">
        <v>43</v>
      </c>
      <c r="G11" s="66" t="s">
        <v>16</v>
      </c>
      <c r="H11" s="69" t="s">
        <v>2345</v>
      </c>
      <c r="I11" s="69" t="s">
        <v>16</v>
      </c>
      <c r="J11" s="69"/>
    </row>
    <row r="12" spans="1:10" s="76" customFormat="1" ht="28.8" x14ac:dyDescent="0.3">
      <c r="A12" s="74" t="s">
        <v>284</v>
      </c>
      <c r="B12" s="75" t="s">
        <v>2506</v>
      </c>
      <c r="C12" s="76" t="s">
        <v>2526</v>
      </c>
      <c r="D12" s="76" t="s">
        <v>41</v>
      </c>
      <c r="E12" s="76" t="s">
        <v>41</v>
      </c>
      <c r="F12" s="77" t="s">
        <v>2545</v>
      </c>
      <c r="G12" s="76" t="s">
        <v>42</v>
      </c>
      <c r="H12" s="78" t="s">
        <v>2531</v>
      </c>
      <c r="I12" s="78" t="s">
        <v>2530</v>
      </c>
      <c r="J12" s="75" t="s">
        <v>2537</v>
      </c>
    </row>
    <row r="13" spans="1:10" x14ac:dyDescent="0.3">
      <c r="A13" s="73" t="s">
        <v>299</v>
      </c>
      <c r="B13" s="69" t="s">
        <v>300</v>
      </c>
      <c r="C13" s="66" t="s">
        <v>14</v>
      </c>
      <c r="D13" s="66" t="s">
        <v>57</v>
      </c>
      <c r="E13" s="66" t="s">
        <v>16</v>
      </c>
      <c r="F13" s="65" t="s">
        <v>43</v>
      </c>
      <c r="G13" s="66" t="s">
        <v>16</v>
      </c>
      <c r="H13" s="69" t="s">
        <v>2345</v>
      </c>
      <c r="I13" s="69" t="s">
        <v>16</v>
      </c>
      <c r="J13" s="69"/>
    </row>
    <row r="14" spans="1:10" x14ac:dyDescent="0.3">
      <c r="A14" s="73" t="s">
        <v>309</v>
      </c>
      <c r="B14" s="69" t="s">
        <v>310</v>
      </c>
      <c r="C14" s="66" t="s">
        <v>14</v>
      </c>
      <c r="D14" s="66" t="s">
        <v>57</v>
      </c>
      <c r="E14" s="66" t="s">
        <v>57</v>
      </c>
      <c r="F14" s="72" t="s">
        <v>56</v>
      </c>
      <c r="G14" s="66" t="s">
        <v>51</v>
      </c>
      <c r="H14" s="69" t="s">
        <v>27</v>
      </c>
      <c r="I14" s="69" t="s">
        <v>29</v>
      </c>
      <c r="J14" s="69" t="s">
        <v>2549</v>
      </c>
    </row>
    <row r="15" spans="1:10" x14ac:dyDescent="0.3">
      <c r="A15" s="73" t="s">
        <v>320</v>
      </c>
      <c r="B15" s="69" t="s">
        <v>321</v>
      </c>
      <c r="C15" s="66" t="s">
        <v>14</v>
      </c>
      <c r="D15" s="66" t="s">
        <v>35</v>
      </c>
      <c r="E15" s="66" t="s">
        <v>35</v>
      </c>
      <c r="F15" s="65" t="s">
        <v>32</v>
      </c>
      <c r="G15" s="66" t="s">
        <v>38</v>
      </c>
      <c r="H15" s="69" t="s">
        <v>34</v>
      </c>
      <c r="I15" s="69" t="s">
        <v>29</v>
      </c>
      <c r="J15" s="69" t="s">
        <v>2534</v>
      </c>
    </row>
    <row r="16" spans="1:10" x14ac:dyDescent="0.3">
      <c r="A16" s="73" t="s">
        <v>329</v>
      </c>
      <c r="B16" s="69" t="s">
        <v>330</v>
      </c>
      <c r="C16" s="66" t="s">
        <v>14</v>
      </c>
      <c r="D16" s="66" t="s">
        <v>35</v>
      </c>
      <c r="E16" s="66" t="s">
        <v>35</v>
      </c>
      <c r="F16" s="72" t="s">
        <v>59</v>
      </c>
      <c r="G16" s="66" t="s">
        <v>38</v>
      </c>
      <c r="H16" s="69" t="s">
        <v>60</v>
      </c>
      <c r="I16" s="69" t="s">
        <v>29</v>
      </c>
      <c r="J16" s="69" t="s">
        <v>61</v>
      </c>
    </row>
    <row r="17" spans="1:10" s="76" customFormat="1" ht="28.8" x14ac:dyDescent="0.3">
      <c r="A17" s="79" t="s">
        <v>65</v>
      </c>
      <c r="B17" s="75" t="s">
        <v>339</v>
      </c>
      <c r="C17" s="76" t="s">
        <v>2527</v>
      </c>
      <c r="D17" s="76" t="s">
        <v>41</v>
      </c>
      <c r="E17" s="76" t="s">
        <v>41</v>
      </c>
      <c r="F17" s="77" t="s">
        <v>2541</v>
      </c>
      <c r="G17" s="76" t="s">
        <v>42</v>
      </c>
      <c r="H17" s="78" t="s">
        <v>2532</v>
      </c>
      <c r="I17" s="78" t="s">
        <v>2530</v>
      </c>
      <c r="J17" s="75" t="s">
        <v>2533</v>
      </c>
    </row>
    <row r="18" spans="1:10" s="76" customFormat="1" ht="28.8" x14ac:dyDescent="0.3">
      <c r="A18" s="79" t="s">
        <v>69</v>
      </c>
      <c r="B18" s="75" t="s">
        <v>347</v>
      </c>
      <c r="C18" s="76" t="s">
        <v>2527</v>
      </c>
      <c r="D18" s="76" t="s">
        <v>41</v>
      </c>
      <c r="E18" s="76" t="s">
        <v>41</v>
      </c>
      <c r="F18" s="77" t="s">
        <v>2541</v>
      </c>
      <c r="G18" s="76" t="s">
        <v>42</v>
      </c>
      <c r="H18" s="78" t="s">
        <v>2532</v>
      </c>
      <c r="I18" s="78" t="s">
        <v>2530</v>
      </c>
      <c r="J18" s="75" t="s">
        <v>2533</v>
      </c>
    </row>
    <row r="19" spans="1:10" s="76" customFormat="1" ht="28.8" x14ac:dyDescent="0.3">
      <c r="A19" s="79" t="s">
        <v>354</v>
      </c>
      <c r="B19" s="75" t="s">
        <v>2507</v>
      </c>
      <c r="C19" s="76" t="s">
        <v>2527</v>
      </c>
      <c r="D19" s="76" t="s">
        <v>41</v>
      </c>
      <c r="E19" s="76" t="s">
        <v>41</v>
      </c>
      <c r="F19" s="77" t="s">
        <v>2541</v>
      </c>
      <c r="G19" s="76" t="s">
        <v>42</v>
      </c>
      <c r="H19" s="78" t="s">
        <v>2532</v>
      </c>
      <c r="I19" s="78" t="s">
        <v>2530</v>
      </c>
      <c r="J19" s="75" t="s">
        <v>2533</v>
      </c>
    </row>
    <row r="20" spans="1:10" s="76" customFormat="1" ht="28.8" x14ac:dyDescent="0.3">
      <c r="A20" s="79" t="s">
        <v>366</v>
      </c>
      <c r="B20" s="75" t="s">
        <v>2508</v>
      </c>
      <c r="C20" s="76" t="s">
        <v>2527</v>
      </c>
      <c r="D20" s="76" t="s">
        <v>41</v>
      </c>
      <c r="E20" s="76" t="s">
        <v>41</v>
      </c>
      <c r="F20" s="77" t="s">
        <v>2541</v>
      </c>
      <c r="G20" s="76" t="s">
        <v>42</v>
      </c>
      <c r="H20" s="78" t="s">
        <v>2532</v>
      </c>
      <c r="I20" s="78" t="s">
        <v>2530</v>
      </c>
      <c r="J20" s="75" t="s">
        <v>2533</v>
      </c>
    </row>
    <row r="21" spans="1:10" x14ac:dyDescent="0.3">
      <c r="A21" s="73" t="s">
        <v>399</v>
      </c>
      <c r="B21" s="69" t="s">
        <v>400</v>
      </c>
      <c r="C21" s="66" t="s">
        <v>2348</v>
      </c>
      <c r="D21" s="66" t="s">
        <v>35</v>
      </c>
      <c r="E21" s="66" t="s">
        <v>35</v>
      </c>
      <c r="F21" s="65" t="s">
        <v>32</v>
      </c>
      <c r="G21" s="66" t="s">
        <v>38</v>
      </c>
      <c r="H21" s="69" t="s">
        <v>34</v>
      </c>
      <c r="I21" s="69" t="s">
        <v>29</v>
      </c>
      <c r="J21" s="69" t="s">
        <v>2534</v>
      </c>
    </row>
    <row r="22" spans="1:10" x14ac:dyDescent="0.3">
      <c r="A22" s="71" t="s">
        <v>410</v>
      </c>
      <c r="B22" s="69" t="s">
        <v>411</v>
      </c>
      <c r="C22" s="66" t="s">
        <v>2349</v>
      </c>
      <c r="D22" s="66" t="s">
        <v>35</v>
      </c>
      <c r="E22" s="66" t="s">
        <v>35</v>
      </c>
      <c r="F22" s="72" t="s">
        <v>32</v>
      </c>
      <c r="G22" s="66" t="s">
        <v>26</v>
      </c>
      <c r="H22" s="69" t="s">
        <v>34</v>
      </c>
      <c r="I22" s="69" t="s">
        <v>29</v>
      </c>
      <c r="J22" s="69" t="s">
        <v>2534</v>
      </c>
    </row>
    <row r="23" spans="1:10" x14ac:dyDescent="0.3">
      <c r="A23" s="71" t="s">
        <v>419</v>
      </c>
      <c r="B23" s="69" t="s">
        <v>420</v>
      </c>
      <c r="C23" s="66" t="s">
        <v>2346</v>
      </c>
      <c r="D23" s="66" t="s">
        <v>35</v>
      </c>
      <c r="E23" s="66" t="s">
        <v>31</v>
      </c>
      <c r="F23" s="65" t="s">
        <v>24</v>
      </c>
      <c r="G23" s="66" t="s">
        <v>26</v>
      </c>
      <c r="H23" s="69" t="s">
        <v>27</v>
      </c>
      <c r="I23" s="69" t="s">
        <v>29</v>
      </c>
      <c r="J23" s="69" t="s">
        <v>30</v>
      </c>
    </row>
    <row r="24" spans="1:10" x14ac:dyDescent="0.3">
      <c r="A24" s="73" t="s">
        <v>428</v>
      </c>
      <c r="B24" s="69" t="s">
        <v>429</v>
      </c>
      <c r="C24" s="66" t="s">
        <v>14</v>
      </c>
      <c r="D24" s="66" t="s">
        <v>267</v>
      </c>
      <c r="E24" s="66" t="s">
        <v>63</v>
      </c>
      <c r="F24" s="72" t="s">
        <v>62</v>
      </c>
      <c r="G24" s="66" t="s">
        <v>38</v>
      </c>
      <c r="H24" s="69" t="s">
        <v>60</v>
      </c>
      <c r="I24" s="69" t="s">
        <v>29</v>
      </c>
      <c r="J24" s="69" t="s">
        <v>64</v>
      </c>
    </row>
    <row r="25" spans="1:10" x14ac:dyDescent="0.3">
      <c r="A25" s="73" t="s">
        <v>439</v>
      </c>
      <c r="B25" s="69" t="s">
        <v>440</v>
      </c>
      <c r="C25" s="66" t="s">
        <v>2350</v>
      </c>
      <c r="D25" s="66" t="s">
        <v>35</v>
      </c>
      <c r="E25" s="66" t="s">
        <v>35</v>
      </c>
      <c r="F25" s="65" t="s">
        <v>32</v>
      </c>
      <c r="G25" s="66" t="s">
        <v>38</v>
      </c>
      <c r="H25" s="69" t="s">
        <v>34</v>
      </c>
      <c r="I25" s="69" t="s">
        <v>29</v>
      </c>
      <c r="J25" s="69" t="s">
        <v>2534</v>
      </c>
    </row>
    <row r="26" spans="1:10" x14ac:dyDescent="0.3">
      <c r="A26" s="73" t="s">
        <v>449</v>
      </c>
      <c r="B26" s="69" t="s">
        <v>450</v>
      </c>
      <c r="C26" s="66" t="s">
        <v>2350</v>
      </c>
      <c r="D26" s="66" t="s">
        <v>35</v>
      </c>
      <c r="E26" s="66" t="s">
        <v>35</v>
      </c>
      <c r="F26" s="72" t="s">
        <v>32</v>
      </c>
      <c r="G26" s="66" t="s">
        <v>38</v>
      </c>
      <c r="H26" s="69" t="s">
        <v>34</v>
      </c>
      <c r="I26" s="69" t="s">
        <v>29</v>
      </c>
      <c r="J26" s="69" t="s">
        <v>2534</v>
      </c>
    </row>
    <row r="27" spans="1:10" s="76" customFormat="1" ht="28.8" x14ac:dyDescent="0.3">
      <c r="A27" s="74" t="s">
        <v>457</v>
      </c>
      <c r="B27" s="75" t="s">
        <v>2504</v>
      </c>
      <c r="C27" s="76" t="s">
        <v>2528</v>
      </c>
      <c r="D27" s="76" t="s">
        <v>234</v>
      </c>
      <c r="E27" s="76" t="s">
        <v>33</v>
      </c>
      <c r="F27" s="77" t="s">
        <v>2540</v>
      </c>
      <c r="G27" s="76" t="s">
        <v>26</v>
      </c>
      <c r="H27" s="78" t="s">
        <v>2531</v>
      </c>
      <c r="I27" s="78" t="s">
        <v>2530</v>
      </c>
      <c r="J27" s="75" t="s">
        <v>2547</v>
      </c>
    </row>
    <row r="28" spans="1:10" s="76" customFormat="1" ht="28.8" x14ac:dyDescent="0.3">
      <c r="A28" s="74" t="s">
        <v>465</v>
      </c>
      <c r="B28" s="75" t="s">
        <v>2509</v>
      </c>
      <c r="C28" s="76" t="s">
        <v>2529</v>
      </c>
      <c r="D28" s="76" t="s">
        <v>221</v>
      </c>
      <c r="E28" s="76" t="s">
        <v>37</v>
      </c>
      <c r="F28" s="77" t="s">
        <v>2544</v>
      </c>
      <c r="G28" s="76" t="s">
        <v>38</v>
      </c>
      <c r="H28" s="78" t="s">
        <v>2531</v>
      </c>
      <c r="I28" s="78" t="s">
        <v>2530</v>
      </c>
      <c r="J28" s="75" t="s">
        <v>2548</v>
      </c>
    </row>
    <row r="29" spans="1:10" s="76" customFormat="1" ht="28.8" x14ac:dyDescent="0.3">
      <c r="A29" s="74" t="s">
        <v>473</v>
      </c>
      <c r="B29" s="75" t="s">
        <v>2510</v>
      </c>
      <c r="C29" s="76" t="s">
        <v>2529</v>
      </c>
      <c r="D29" s="76" t="s">
        <v>41</v>
      </c>
      <c r="E29" s="76" t="s">
        <v>41</v>
      </c>
      <c r="F29" s="77" t="s">
        <v>2543</v>
      </c>
      <c r="G29" s="76" t="s">
        <v>26</v>
      </c>
      <c r="H29" s="78" t="s">
        <v>2532</v>
      </c>
      <c r="I29" s="78" t="s">
        <v>2530</v>
      </c>
      <c r="J29" s="75" t="s">
        <v>2538</v>
      </c>
    </row>
    <row r="30" spans="1:10" s="76" customFormat="1" ht="28.8" x14ac:dyDescent="0.3">
      <c r="A30" s="74" t="s">
        <v>487</v>
      </c>
      <c r="B30" s="75" t="s">
        <v>2511</v>
      </c>
      <c r="C30" s="76" t="s">
        <v>2523</v>
      </c>
      <c r="D30" s="76" t="s">
        <v>41</v>
      </c>
      <c r="E30" s="76" t="s">
        <v>41</v>
      </c>
      <c r="F30" s="77" t="s">
        <v>2543</v>
      </c>
      <c r="G30" s="76" t="s">
        <v>26</v>
      </c>
      <c r="H30" s="78" t="s">
        <v>2532</v>
      </c>
      <c r="I30" s="78" t="s">
        <v>2530</v>
      </c>
      <c r="J30" s="75" t="s">
        <v>2538</v>
      </c>
    </row>
    <row r="31" spans="1:10" x14ac:dyDescent="0.3">
      <c r="A31" s="71" t="s">
        <v>498</v>
      </c>
      <c r="B31" s="69" t="s">
        <v>499</v>
      </c>
      <c r="C31" s="66" t="s">
        <v>2346</v>
      </c>
      <c r="D31" s="66" t="s">
        <v>35</v>
      </c>
      <c r="E31" s="66" t="s">
        <v>50</v>
      </c>
      <c r="F31" s="65" t="s">
        <v>49</v>
      </c>
      <c r="G31" s="66" t="s">
        <v>51</v>
      </c>
      <c r="H31" s="69" t="s">
        <v>27</v>
      </c>
      <c r="I31" s="69" t="s">
        <v>29</v>
      </c>
      <c r="J31" s="69" t="s">
        <v>52</v>
      </c>
    </row>
    <row r="32" spans="1:10" x14ac:dyDescent="0.3">
      <c r="A32" s="71" t="s">
        <v>506</v>
      </c>
      <c r="B32" s="69" t="s">
        <v>507</v>
      </c>
      <c r="C32" s="66" t="s">
        <v>2346</v>
      </c>
      <c r="D32" s="66" t="s">
        <v>35</v>
      </c>
      <c r="E32" s="66" t="s">
        <v>50</v>
      </c>
      <c r="F32" s="72" t="s">
        <v>49</v>
      </c>
      <c r="G32" s="66" t="s">
        <v>51</v>
      </c>
      <c r="H32" s="69" t="s">
        <v>27</v>
      </c>
      <c r="I32" s="69" t="s">
        <v>29</v>
      </c>
      <c r="J32" s="69" t="s">
        <v>55</v>
      </c>
    </row>
    <row r="33" spans="1:10" x14ac:dyDescent="0.3">
      <c r="A33" s="73" t="s">
        <v>521</v>
      </c>
      <c r="B33" s="69" t="s">
        <v>522</v>
      </c>
      <c r="C33" s="66" t="s">
        <v>14</v>
      </c>
      <c r="D33" s="66" t="s">
        <v>35</v>
      </c>
      <c r="E33" s="66" t="s">
        <v>16</v>
      </c>
      <c r="F33" s="65" t="s">
        <v>43</v>
      </c>
      <c r="G33" s="66" t="s">
        <v>16</v>
      </c>
      <c r="H33" s="69" t="s">
        <v>2345</v>
      </c>
      <c r="I33" s="69" t="s">
        <v>16</v>
      </c>
      <c r="J33" s="69"/>
    </row>
  </sheetData>
  <phoneticPr fontId="2" type="noConversion"/>
  <pageMargins left="0.7" right="0.7" top="0.75" bottom="0.75" header="0.3" footer="0.3"/>
  <pageSetup paperSize="9"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AA552-60B7-4D5E-A700-9214DEDD1B38}">
  <sheetPr codeName="Taul1"/>
  <dimension ref="A1:P19"/>
  <sheetViews>
    <sheetView topLeftCell="A2" workbookViewId="0">
      <selection activeCell="A2" sqref="A2"/>
    </sheetView>
  </sheetViews>
  <sheetFormatPr defaultRowHeight="14.4" x14ac:dyDescent="0.3"/>
  <cols>
    <col min="1" max="1" width="9" bestFit="1" customWidth="1"/>
    <col min="2" max="2" width="21.5546875" bestFit="1" customWidth="1"/>
    <col min="3" max="3" width="20.6640625" bestFit="1" customWidth="1"/>
    <col min="4" max="4" width="15.109375" bestFit="1" customWidth="1"/>
    <col min="5" max="5" width="10.44140625" bestFit="1" customWidth="1"/>
    <col min="6" max="6" width="32.5546875" style="56" bestFit="1" customWidth="1"/>
    <col min="7" max="7" width="25.6640625" bestFit="1" customWidth="1"/>
    <col min="8" max="8" width="21.44140625" style="56" bestFit="1" customWidth="1"/>
    <col min="9" max="9" width="14.33203125" bestFit="1" customWidth="1"/>
    <col min="10" max="10" width="13.5546875" bestFit="1" customWidth="1"/>
    <col min="11" max="11" width="28.44140625" bestFit="1" customWidth="1"/>
    <col min="12" max="12" width="40" bestFit="1" customWidth="1"/>
    <col min="13" max="13" width="19" bestFit="1" customWidth="1"/>
    <col min="14" max="14" width="22.88671875" bestFit="1" customWidth="1"/>
    <col min="15" max="15" width="35.5546875" bestFit="1" customWidth="1"/>
    <col min="16" max="16" width="38.44140625" bestFit="1" customWidth="1"/>
    <col min="17" max="17" width="22.88671875" bestFit="1" customWidth="1"/>
    <col min="18" max="18" width="35.5546875" bestFit="1" customWidth="1"/>
    <col min="19" max="19" width="28" bestFit="1" customWidth="1"/>
  </cols>
  <sheetData>
    <row r="1" spans="1:16" ht="18" x14ac:dyDescent="0.35">
      <c r="A1" s="9" t="s">
        <v>2352</v>
      </c>
    </row>
    <row r="2" spans="1:16" ht="15.6" x14ac:dyDescent="0.3">
      <c r="A2" s="2" t="s">
        <v>2336</v>
      </c>
      <c r="B2" s="2" t="s">
        <v>2</v>
      </c>
      <c r="C2" s="2" t="s">
        <v>2337</v>
      </c>
      <c r="D2" s="2" t="s">
        <v>3</v>
      </c>
      <c r="E2" t="s">
        <v>2353</v>
      </c>
      <c r="F2" s="12" t="s">
        <v>4</v>
      </c>
      <c r="G2" s="2" t="s">
        <v>73</v>
      </c>
      <c r="H2" s="12" t="s">
        <v>5</v>
      </c>
      <c r="I2" s="2" t="s">
        <v>2354</v>
      </c>
      <c r="J2" t="s">
        <v>2355</v>
      </c>
      <c r="K2" s="2" t="s">
        <v>7</v>
      </c>
      <c r="L2" s="2" t="s">
        <v>2341</v>
      </c>
      <c r="M2" s="2" t="s">
        <v>2356</v>
      </c>
      <c r="N2" s="2" t="s">
        <v>2343</v>
      </c>
      <c r="O2" s="2" t="s">
        <v>11</v>
      </c>
      <c r="P2" t="s">
        <v>2357</v>
      </c>
    </row>
    <row r="3" spans="1:16" ht="15.6" x14ac:dyDescent="0.3">
      <c r="A3" s="2"/>
      <c r="B3" s="2"/>
      <c r="C3" s="2"/>
      <c r="D3" s="2"/>
      <c r="F3" s="12"/>
      <c r="G3" s="2"/>
      <c r="H3" s="12"/>
      <c r="I3" s="2"/>
      <c r="K3" s="2"/>
      <c r="L3" s="2"/>
      <c r="M3" s="2"/>
      <c r="N3" s="2"/>
      <c r="O3" s="2"/>
    </row>
    <row r="4" spans="1:16" ht="15.6" x14ac:dyDescent="0.3">
      <c r="A4" s="2"/>
      <c r="B4" s="2"/>
      <c r="C4" s="2"/>
      <c r="D4" s="2"/>
      <c r="F4" s="12"/>
      <c r="G4" s="2"/>
      <c r="H4" s="12"/>
      <c r="I4" s="2"/>
      <c r="K4" s="2"/>
      <c r="L4" s="2"/>
      <c r="M4" s="2"/>
      <c r="N4" s="2"/>
      <c r="O4" s="2"/>
    </row>
    <row r="5" spans="1:16" ht="15.6" x14ac:dyDescent="0.3">
      <c r="A5" s="2"/>
      <c r="B5" s="2"/>
      <c r="C5" s="2"/>
      <c r="D5" s="2"/>
      <c r="F5" s="12"/>
      <c r="G5" s="2"/>
      <c r="H5" s="12"/>
      <c r="I5" s="2"/>
      <c r="K5" s="2"/>
      <c r="L5" s="2"/>
      <c r="M5" s="2"/>
      <c r="N5" s="2"/>
      <c r="O5" s="2"/>
    </row>
    <row r="6" spans="1:16" ht="15.6" x14ac:dyDescent="0.3">
      <c r="A6" s="2"/>
      <c r="B6" s="2"/>
      <c r="C6" s="2"/>
      <c r="D6" s="2"/>
      <c r="F6" s="12"/>
      <c r="G6" s="2"/>
      <c r="H6" s="12"/>
      <c r="I6" s="2"/>
      <c r="K6" s="2"/>
      <c r="L6" s="2"/>
      <c r="M6" s="2"/>
      <c r="N6" s="2"/>
      <c r="O6" s="2"/>
    </row>
    <row r="7" spans="1:16" ht="15.6" x14ac:dyDescent="0.3">
      <c r="A7" s="2"/>
      <c r="B7" s="2"/>
      <c r="C7" s="2"/>
      <c r="D7" s="2"/>
      <c r="F7" s="12"/>
      <c r="G7" s="2"/>
      <c r="H7" s="12"/>
      <c r="I7" s="2"/>
      <c r="K7" s="2"/>
      <c r="L7" s="2"/>
      <c r="M7" s="2"/>
      <c r="N7" s="2"/>
      <c r="O7" s="2"/>
    </row>
    <row r="8" spans="1:16" ht="15.6" x14ac:dyDescent="0.3">
      <c r="A8" s="2"/>
      <c r="B8" s="2"/>
      <c r="C8" s="2"/>
      <c r="D8" s="2"/>
      <c r="F8" s="12"/>
      <c r="G8" s="2"/>
      <c r="H8" s="12"/>
      <c r="I8" s="2"/>
      <c r="K8" s="2"/>
      <c r="L8" s="2"/>
      <c r="M8" s="2"/>
      <c r="N8" s="2"/>
      <c r="O8" s="2"/>
    </row>
    <row r="9" spans="1:16" ht="15.6" x14ac:dyDescent="0.3">
      <c r="A9" s="2"/>
      <c r="B9" s="2"/>
      <c r="C9" s="2"/>
      <c r="D9" s="2"/>
      <c r="F9" s="12"/>
      <c r="G9" s="2"/>
      <c r="H9" s="12"/>
      <c r="I9" s="2"/>
      <c r="K9" s="2"/>
      <c r="L9" s="2"/>
      <c r="M9" s="2"/>
      <c r="N9" s="2"/>
      <c r="O9" s="2"/>
    </row>
    <row r="10" spans="1:16" ht="15.6" x14ac:dyDescent="0.3">
      <c r="A10" s="2"/>
      <c r="B10" s="2"/>
      <c r="C10" s="2"/>
      <c r="D10" s="2"/>
      <c r="F10" s="12"/>
      <c r="G10" s="2"/>
      <c r="H10" s="12"/>
      <c r="I10" s="2"/>
      <c r="K10" s="2"/>
      <c r="L10" s="2"/>
      <c r="M10" s="2"/>
      <c r="N10" s="2"/>
      <c r="O10" s="2"/>
    </row>
    <row r="11" spans="1:16" ht="15.6" x14ac:dyDescent="0.3">
      <c r="A11" s="2"/>
      <c r="B11" s="2"/>
      <c r="C11" s="2"/>
      <c r="D11" s="2"/>
      <c r="F11" s="12"/>
      <c r="G11" s="2"/>
      <c r="H11" s="12"/>
      <c r="I11" s="2"/>
      <c r="K11" s="2"/>
      <c r="L11" s="2"/>
      <c r="M11" s="2"/>
      <c r="N11" s="2"/>
      <c r="O11" s="2"/>
    </row>
    <row r="12" spans="1:16" ht="15.6" x14ac:dyDescent="0.3">
      <c r="A12" s="2"/>
      <c r="B12" s="2"/>
      <c r="C12" s="2"/>
      <c r="D12" s="2"/>
      <c r="F12" s="12"/>
      <c r="G12" s="2"/>
      <c r="H12" s="12"/>
      <c r="I12" s="2"/>
      <c r="K12" s="2"/>
      <c r="L12" s="2"/>
      <c r="M12" s="2"/>
      <c r="N12" s="2"/>
      <c r="O12" s="2"/>
    </row>
    <row r="13" spans="1:16" ht="15.6" x14ac:dyDescent="0.3">
      <c r="A13" s="2"/>
      <c r="B13" s="2"/>
      <c r="C13" s="2"/>
      <c r="D13" s="2"/>
      <c r="F13" s="12"/>
      <c r="G13" s="2"/>
      <c r="H13" s="12"/>
      <c r="I13" s="2"/>
      <c r="K13" s="2"/>
      <c r="L13" s="2"/>
      <c r="M13" s="2"/>
      <c r="N13" s="2"/>
      <c r="O13" s="2"/>
    </row>
    <row r="14" spans="1:16" ht="15.6" x14ac:dyDescent="0.3">
      <c r="A14" s="2"/>
      <c r="B14" s="2"/>
      <c r="C14" s="2"/>
      <c r="D14" s="2"/>
      <c r="F14" s="12"/>
      <c r="G14" s="2"/>
      <c r="H14" s="12"/>
      <c r="I14" s="2"/>
      <c r="K14" s="2"/>
      <c r="L14" s="2"/>
      <c r="M14" s="2"/>
      <c r="N14" s="2"/>
      <c r="O14" s="2"/>
    </row>
    <row r="15" spans="1:16" ht="15.6" x14ac:dyDescent="0.3">
      <c r="A15" s="2"/>
      <c r="B15" s="2"/>
      <c r="C15" s="2"/>
      <c r="D15" s="2"/>
      <c r="F15" s="12"/>
      <c r="G15" s="2"/>
      <c r="H15" s="12"/>
      <c r="I15" s="2"/>
      <c r="K15" s="2"/>
      <c r="L15" s="2"/>
      <c r="M15" s="2"/>
      <c r="N15" s="2"/>
      <c r="O15" s="2"/>
    </row>
    <row r="16" spans="1:16" ht="15.6" x14ac:dyDescent="0.3">
      <c r="A16" s="2"/>
      <c r="B16" s="2"/>
      <c r="C16" s="2"/>
      <c r="D16" s="2"/>
      <c r="F16" s="12"/>
      <c r="G16" s="2"/>
      <c r="H16" s="12"/>
      <c r="I16" s="2"/>
      <c r="K16" s="2"/>
      <c r="L16" s="2"/>
      <c r="M16" s="2"/>
      <c r="N16" s="2"/>
      <c r="O16" s="2"/>
    </row>
    <row r="17" spans="1:15" ht="15.6" x14ac:dyDescent="0.3">
      <c r="A17" s="2"/>
      <c r="B17" s="2"/>
      <c r="C17" s="2"/>
      <c r="D17" s="2"/>
      <c r="F17" s="12"/>
      <c r="G17" s="2"/>
      <c r="H17" s="12"/>
      <c r="I17" s="2"/>
      <c r="K17" s="2"/>
      <c r="L17" s="2"/>
      <c r="M17" s="2"/>
      <c r="N17" s="2"/>
      <c r="O17" s="2"/>
    </row>
    <row r="18" spans="1:15" ht="15.6" x14ac:dyDescent="0.3">
      <c r="A18" s="2"/>
      <c r="B18" s="2"/>
      <c r="C18" s="2"/>
      <c r="D18" s="2"/>
      <c r="F18" s="12"/>
      <c r="G18" s="2"/>
      <c r="H18" s="12"/>
      <c r="I18" s="2"/>
      <c r="K18" s="2"/>
      <c r="L18" s="2"/>
      <c r="M18" s="2"/>
      <c r="N18" s="2"/>
      <c r="O18" s="2"/>
    </row>
    <row r="19" spans="1:15" ht="15.6" x14ac:dyDescent="0.3">
      <c r="A19" s="2"/>
      <c r="B19" s="2"/>
      <c r="C19" s="2"/>
      <c r="D19" s="2"/>
      <c r="F19" s="12"/>
      <c r="G19" s="2"/>
      <c r="H19" s="12"/>
      <c r="I19" s="2"/>
      <c r="K19" s="2"/>
      <c r="L19" s="2"/>
      <c r="M19" s="2"/>
      <c r="N19" s="2"/>
      <c r="O19" s="2"/>
    </row>
  </sheetData>
  <phoneticPr fontId="2" type="noConversion"/>
  <pageMargins left="0.7" right="0.7" top="0.75" bottom="0.75" header="0.3" footer="0.3"/>
  <pageSetup paperSize="9" orientation="portrait" horizontalDpi="300"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4D2F3-4334-4C32-84DA-A663F38FE0DC}">
  <sheetPr codeName="Taul6">
    <pageSetUpPr fitToPage="1"/>
  </sheetPr>
  <dimension ref="A1:P32"/>
  <sheetViews>
    <sheetView workbookViewId="0">
      <selection activeCell="A2" sqref="A2"/>
    </sheetView>
  </sheetViews>
  <sheetFormatPr defaultRowHeight="14.4" x14ac:dyDescent="0.3"/>
  <cols>
    <col min="1" max="1" width="9.109375" bestFit="1" customWidth="1"/>
    <col min="2" max="2" width="81.109375" bestFit="1" customWidth="1"/>
    <col min="3" max="3" width="18.88671875" bestFit="1" customWidth="1"/>
    <col min="4" max="4" width="81.109375" bestFit="1" customWidth="1"/>
    <col min="5" max="5" width="42.109375" bestFit="1" customWidth="1"/>
    <col min="6" max="6" width="68.44140625" bestFit="1" customWidth="1"/>
    <col min="7" max="7" width="81.109375" bestFit="1" customWidth="1"/>
    <col min="8" max="8" width="31" bestFit="1" customWidth="1"/>
    <col min="9" max="9" width="40" bestFit="1" customWidth="1"/>
    <col min="10" max="10" width="51.109375" bestFit="1" customWidth="1"/>
    <col min="11" max="11" width="18.5546875" bestFit="1" customWidth="1"/>
    <col min="12" max="12" width="17.88671875" bestFit="1" customWidth="1"/>
    <col min="13" max="13" width="18.5546875" bestFit="1" customWidth="1"/>
    <col min="14" max="14" width="40" bestFit="1" customWidth="1"/>
    <col min="15" max="15" width="18.5546875" customWidth="1"/>
    <col min="16" max="16" width="81.109375" bestFit="1" customWidth="1"/>
  </cols>
  <sheetData>
    <row r="1" spans="1:16" ht="18" x14ac:dyDescent="0.35">
      <c r="A1" s="9" t="s">
        <v>2358</v>
      </c>
      <c r="B1" s="9"/>
      <c r="C1" s="9"/>
      <c r="D1" s="9"/>
      <c r="P1" s="31"/>
    </row>
    <row r="2" spans="1:16" ht="15.6" x14ac:dyDescent="0.3">
      <c r="A2" s="30" t="s">
        <v>2359</v>
      </c>
      <c r="B2" s="30" t="s">
        <v>2360</v>
      </c>
      <c r="C2" s="30" t="s">
        <v>2361</v>
      </c>
      <c r="D2" s="30" t="s">
        <v>2362</v>
      </c>
      <c r="E2" s="30" t="s">
        <v>2363</v>
      </c>
      <c r="F2" t="s">
        <v>2364</v>
      </c>
      <c r="G2" s="30" t="s">
        <v>2365</v>
      </c>
      <c r="H2" s="30" t="s">
        <v>2366</v>
      </c>
      <c r="I2" s="30" t="s">
        <v>2367</v>
      </c>
      <c r="J2" s="30" t="s">
        <v>2368</v>
      </c>
      <c r="K2" s="30" t="s">
        <v>2369</v>
      </c>
    </row>
    <row r="3" spans="1:16" ht="15.6" x14ac:dyDescent="0.3">
      <c r="A3" s="2" t="s">
        <v>183</v>
      </c>
      <c r="B3" s="2" t="s">
        <v>184</v>
      </c>
      <c r="C3" s="2" t="s">
        <v>2370</v>
      </c>
      <c r="D3" s="2" t="s">
        <v>24</v>
      </c>
      <c r="E3" s="2" t="s">
        <v>26</v>
      </c>
      <c r="F3" t="s">
        <v>2491</v>
      </c>
      <c r="G3" s="57" t="s">
        <v>2492</v>
      </c>
      <c r="H3" s="2" t="s">
        <v>2493</v>
      </c>
      <c r="I3" s="2" t="s">
        <v>2493</v>
      </c>
      <c r="J3" s="2" t="s">
        <v>29</v>
      </c>
      <c r="K3" s="2" t="s">
        <v>16</v>
      </c>
    </row>
    <row r="4" spans="1:16" ht="15.6" x14ac:dyDescent="0.3">
      <c r="A4" s="2" t="s">
        <v>202</v>
      </c>
      <c r="B4" s="2" t="s">
        <v>203</v>
      </c>
      <c r="C4" s="2" t="s">
        <v>2371</v>
      </c>
      <c r="D4" s="2" t="s">
        <v>32</v>
      </c>
      <c r="E4" s="2" t="s">
        <v>26</v>
      </c>
      <c r="F4" t="s">
        <v>2494</v>
      </c>
      <c r="G4" s="57" t="s">
        <v>2492</v>
      </c>
      <c r="H4" s="2" t="s">
        <v>2493</v>
      </c>
      <c r="I4" s="2" t="s">
        <v>2493</v>
      </c>
      <c r="J4" s="2" t="s">
        <v>29</v>
      </c>
      <c r="K4" s="2" t="s">
        <v>16</v>
      </c>
    </row>
    <row r="5" spans="1:16" ht="15.6" x14ac:dyDescent="0.3">
      <c r="A5" s="2" t="s">
        <v>217</v>
      </c>
      <c r="B5" s="2" t="s">
        <v>218</v>
      </c>
      <c r="C5" s="2" t="s">
        <v>2372</v>
      </c>
      <c r="D5" s="2" t="s">
        <v>36</v>
      </c>
      <c r="E5" s="2" t="s">
        <v>38</v>
      </c>
      <c r="F5" t="s">
        <v>2491</v>
      </c>
      <c r="G5" s="57" t="s">
        <v>2492</v>
      </c>
      <c r="H5" s="2" t="s">
        <v>2493</v>
      </c>
      <c r="I5" s="2" t="s">
        <v>2493</v>
      </c>
      <c r="J5" s="2" t="s">
        <v>29</v>
      </c>
      <c r="K5" s="2" t="s">
        <v>16</v>
      </c>
    </row>
    <row r="6" spans="1:16" ht="15.6" x14ac:dyDescent="0.3">
      <c r="A6" s="2" t="s">
        <v>230</v>
      </c>
      <c r="B6" s="2" t="s">
        <v>231</v>
      </c>
      <c r="C6" s="2" t="s">
        <v>2373</v>
      </c>
      <c r="D6" s="2" t="s">
        <v>32</v>
      </c>
      <c r="E6" s="2" t="s">
        <v>26</v>
      </c>
      <c r="F6" t="s">
        <v>2491</v>
      </c>
      <c r="G6" s="57" t="s">
        <v>2492</v>
      </c>
      <c r="H6" s="2" t="s">
        <v>2493</v>
      </c>
      <c r="I6" s="2" t="s">
        <v>2493</v>
      </c>
      <c r="J6" s="2" t="s">
        <v>29</v>
      </c>
      <c r="K6" s="2" t="s">
        <v>16</v>
      </c>
    </row>
    <row r="7" spans="1:16" ht="15.6" x14ac:dyDescent="0.3">
      <c r="A7" s="2" t="s">
        <v>246</v>
      </c>
      <c r="B7" s="2" t="s">
        <v>247</v>
      </c>
      <c r="C7" s="2" t="s">
        <v>2371</v>
      </c>
      <c r="D7" s="2" t="s">
        <v>40</v>
      </c>
      <c r="E7" s="2" t="s">
        <v>42</v>
      </c>
      <c r="F7" t="s">
        <v>2494</v>
      </c>
      <c r="G7" s="57" t="s">
        <v>2492</v>
      </c>
      <c r="H7" s="2" t="s">
        <v>2493</v>
      </c>
      <c r="I7" s="2" t="s">
        <v>2493</v>
      </c>
      <c r="J7" s="2" t="s">
        <v>29</v>
      </c>
      <c r="K7" s="2" t="s">
        <v>16</v>
      </c>
    </row>
    <row r="8" spans="1:16" ht="15.6" x14ac:dyDescent="0.3">
      <c r="A8" s="2" t="s">
        <v>263</v>
      </c>
      <c r="B8" s="2" t="s">
        <v>264</v>
      </c>
      <c r="C8" s="2" t="s">
        <v>2374</v>
      </c>
      <c r="D8" s="2" t="s">
        <v>43</v>
      </c>
      <c r="E8" s="2" t="s">
        <v>16</v>
      </c>
      <c r="F8" t="s">
        <v>16</v>
      </c>
      <c r="G8" s="57"/>
      <c r="H8" s="2" t="s">
        <v>16</v>
      </c>
      <c r="I8" s="2" t="s">
        <v>16</v>
      </c>
      <c r="J8" s="2" t="s">
        <v>16</v>
      </c>
      <c r="K8" s="2" t="s">
        <v>16</v>
      </c>
    </row>
    <row r="9" spans="1:16" ht="15.6" x14ac:dyDescent="0.3">
      <c r="A9" s="2" t="s">
        <v>275</v>
      </c>
      <c r="B9" s="2" t="s">
        <v>276</v>
      </c>
      <c r="C9" s="2" t="s">
        <v>2374</v>
      </c>
      <c r="D9" s="2" t="s">
        <v>43</v>
      </c>
      <c r="E9" s="2" t="s">
        <v>16</v>
      </c>
      <c r="F9" t="s">
        <v>16</v>
      </c>
      <c r="G9" s="57"/>
      <c r="H9" s="2" t="s">
        <v>16</v>
      </c>
      <c r="I9" s="2" t="s">
        <v>16</v>
      </c>
      <c r="J9" s="2" t="s">
        <v>16</v>
      </c>
      <c r="K9" s="2" t="s">
        <v>16</v>
      </c>
    </row>
    <row r="10" spans="1:16" ht="15.6" x14ac:dyDescent="0.3">
      <c r="A10" s="2" t="s">
        <v>284</v>
      </c>
      <c r="B10" s="2" t="s">
        <v>285</v>
      </c>
      <c r="C10" s="2" t="s">
        <v>2375</v>
      </c>
      <c r="D10" s="2" t="s">
        <v>44</v>
      </c>
      <c r="E10" s="2" t="s">
        <v>42</v>
      </c>
      <c r="F10" t="s">
        <v>2491</v>
      </c>
      <c r="G10" s="57" t="s">
        <v>2492</v>
      </c>
      <c r="H10" s="2" t="s">
        <v>2493</v>
      </c>
      <c r="I10" s="2" t="s">
        <v>2493</v>
      </c>
      <c r="J10" s="2" t="s">
        <v>29</v>
      </c>
      <c r="K10" s="2" t="s">
        <v>16</v>
      </c>
    </row>
    <row r="11" spans="1:16" ht="15.6" x14ac:dyDescent="0.3">
      <c r="A11" s="2" t="s">
        <v>299</v>
      </c>
      <c r="B11" s="2" t="s">
        <v>300</v>
      </c>
      <c r="C11" s="2" t="s">
        <v>2374</v>
      </c>
      <c r="D11" s="2" t="s">
        <v>43</v>
      </c>
      <c r="E11" s="2" t="s">
        <v>16</v>
      </c>
      <c r="F11" t="s">
        <v>16</v>
      </c>
      <c r="G11" s="57"/>
      <c r="H11" s="2" t="s">
        <v>16</v>
      </c>
      <c r="I11" s="2" t="s">
        <v>16</v>
      </c>
      <c r="J11" s="2" t="s">
        <v>16</v>
      </c>
      <c r="K11" s="2" t="s">
        <v>16</v>
      </c>
    </row>
    <row r="12" spans="1:16" ht="15.6" x14ac:dyDescent="0.3">
      <c r="A12" s="2" t="s">
        <v>309</v>
      </c>
      <c r="B12" s="2" t="s">
        <v>310</v>
      </c>
      <c r="C12" s="2" t="s">
        <v>2374</v>
      </c>
      <c r="D12" s="2" t="s">
        <v>56</v>
      </c>
      <c r="E12" s="2" t="s">
        <v>51</v>
      </c>
      <c r="F12" t="s">
        <v>2491</v>
      </c>
      <c r="G12" s="57" t="s">
        <v>2492</v>
      </c>
      <c r="H12" s="2" t="s">
        <v>2493</v>
      </c>
      <c r="I12" s="2" t="s">
        <v>2493</v>
      </c>
      <c r="J12" s="2" t="s">
        <v>29</v>
      </c>
      <c r="K12" s="2" t="s">
        <v>16</v>
      </c>
    </row>
    <row r="13" spans="1:16" ht="15.6" x14ac:dyDescent="0.3">
      <c r="A13" s="2" t="s">
        <v>320</v>
      </c>
      <c r="B13" s="2" t="s">
        <v>321</v>
      </c>
      <c r="C13" s="2" t="s">
        <v>2374</v>
      </c>
      <c r="D13" s="2" t="s">
        <v>32</v>
      </c>
      <c r="E13" s="2" t="s">
        <v>38</v>
      </c>
      <c r="F13" t="s">
        <v>2494</v>
      </c>
      <c r="G13" s="57" t="s">
        <v>2492</v>
      </c>
      <c r="H13" s="2" t="s">
        <v>2493</v>
      </c>
      <c r="I13" s="2" t="s">
        <v>2493</v>
      </c>
      <c r="J13" s="2" t="s">
        <v>29</v>
      </c>
      <c r="K13" s="2" t="s">
        <v>16</v>
      </c>
    </row>
    <row r="14" spans="1:16" ht="15.6" x14ac:dyDescent="0.3">
      <c r="A14" s="2" t="s">
        <v>329</v>
      </c>
      <c r="B14" s="2" t="s">
        <v>330</v>
      </c>
      <c r="C14" s="2" t="s">
        <v>2374</v>
      </c>
      <c r="D14" s="2" t="s">
        <v>59</v>
      </c>
      <c r="E14" s="2" t="s">
        <v>38</v>
      </c>
      <c r="F14" t="s">
        <v>2495</v>
      </c>
      <c r="G14" s="57" t="s">
        <v>2492</v>
      </c>
      <c r="H14" s="2" t="s">
        <v>2493</v>
      </c>
      <c r="I14" s="2" t="s">
        <v>2493</v>
      </c>
      <c r="J14" s="2" t="s">
        <v>29</v>
      </c>
      <c r="K14" s="2" t="s">
        <v>16</v>
      </c>
    </row>
    <row r="15" spans="1:16" ht="15.6" x14ac:dyDescent="0.3">
      <c r="A15" s="2" t="s">
        <v>65</v>
      </c>
      <c r="B15" s="2" t="s">
        <v>339</v>
      </c>
      <c r="C15" s="2" t="s">
        <v>2374</v>
      </c>
      <c r="D15" s="2" t="s">
        <v>66</v>
      </c>
      <c r="E15" s="2" t="s">
        <v>42</v>
      </c>
      <c r="F15" t="s">
        <v>2494</v>
      </c>
      <c r="G15" s="57" t="s">
        <v>2492</v>
      </c>
      <c r="H15" s="2" t="s">
        <v>2493</v>
      </c>
      <c r="I15" s="2" t="s">
        <v>2493</v>
      </c>
      <c r="J15" s="2" t="s">
        <v>29</v>
      </c>
      <c r="K15" s="2" t="s">
        <v>16</v>
      </c>
    </row>
    <row r="16" spans="1:16" ht="15.6" x14ac:dyDescent="0.3">
      <c r="A16" s="2" t="s">
        <v>69</v>
      </c>
      <c r="B16" s="2" t="s">
        <v>347</v>
      </c>
      <c r="C16" s="2" t="s">
        <v>2374</v>
      </c>
      <c r="D16" s="2" t="s">
        <v>66</v>
      </c>
      <c r="E16" s="2" t="s">
        <v>42</v>
      </c>
      <c r="F16" t="s">
        <v>2494</v>
      </c>
      <c r="G16" s="57" t="s">
        <v>2492</v>
      </c>
      <c r="H16" s="2" t="s">
        <v>2493</v>
      </c>
      <c r="I16" s="2" t="s">
        <v>2493</v>
      </c>
      <c r="J16" s="2" t="s">
        <v>29</v>
      </c>
      <c r="K16" s="2" t="s">
        <v>16</v>
      </c>
    </row>
    <row r="17" spans="1:11" ht="15.6" x14ac:dyDescent="0.3">
      <c r="A17" s="2" t="s">
        <v>354</v>
      </c>
      <c r="B17" s="2" t="s">
        <v>355</v>
      </c>
      <c r="C17" s="2" t="s">
        <v>2374</v>
      </c>
      <c r="D17" s="2" t="s">
        <v>66</v>
      </c>
      <c r="E17" s="2" t="s">
        <v>42</v>
      </c>
      <c r="F17" t="s">
        <v>2494</v>
      </c>
      <c r="G17" s="57" t="s">
        <v>2492</v>
      </c>
      <c r="H17" s="2" t="s">
        <v>2493</v>
      </c>
      <c r="I17" s="2" t="s">
        <v>2493</v>
      </c>
      <c r="J17" s="2" t="s">
        <v>29</v>
      </c>
      <c r="K17" s="2" t="s">
        <v>16</v>
      </c>
    </row>
    <row r="18" spans="1:11" ht="15.6" x14ac:dyDescent="0.3">
      <c r="A18" s="2" t="s">
        <v>366</v>
      </c>
      <c r="B18" s="2" t="s">
        <v>367</v>
      </c>
      <c r="C18" s="2" t="s">
        <v>2374</v>
      </c>
      <c r="D18" s="2" t="s">
        <v>66</v>
      </c>
      <c r="E18" s="2" t="s">
        <v>42</v>
      </c>
      <c r="F18" t="s">
        <v>2494</v>
      </c>
      <c r="G18" s="57" t="s">
        <v>2492</v>
      </c>
      <c r="H18" s="2" t="s">
        <v>2493</v>
      </c>
      <c r="I18" s="2" t="s">
        <v>2493</v>
      </c>
      <c r="J18" s="2" t="s">
        <v>29</v>
      </c>
      <c r="K18" s="2" t="s">
        <v>16</v>
      </c>
    </row>
    <row r="19" spans="1:11" ht="15.6" x14ac:dyDescent="0.3">
      <c r="A19" s="2" t="s">
        <v>399</v>
      </c>
      <c r="B19" s="2" t="s">
        <v>400</v>
      </c>
      <c r="C19" s="2" t="s">
        <v>2376</v>
      </c>
      <c r="D19" s="2" t="s">
        <v>32</v>
      </c>
      <c r="E19" s="2" t="s">
        <v>38</v>
      </c>
      <c r="F19" t="s">
        <v>2494</v>
      </c>
      <c r="G19" s="57" t="s">
        <v>2492</v>
      </c>
      <c r="H19" s="2" t="s">
        <v>2493</v>
      </c>
      <c r="I19" s="2" t="s">
        <v>2493</v>
      </c>
      <c r="J19" s="2" t="s">
        <v>29</v>
      </c>
      <c r="K19" s="2" t="s">
        <v>16</v>
      </c>
    </row>
    <row r="20" spans="1:11" ht="15.6" x14ac:dyDescent="0.3">
      <c r="A20" s="2" t="s">
        <v>410</v>
      </c>
      <c r="B20" s="2" t="s">
        <v>411</v>
      </c>
      <c r="C20" s="2" t="s">
        <v>2377</v>
      </c>
      <c r="D20" s="2" t="s">
        <v>32</v>
      </c>
      <c r="E20" s="2" t="s">
        <v>26</v>
      </c>
      <c r="F20" t="s">
        <v>2494</v>
      </c>
      <c r="G20" s="57" t="s">
        <v>2492</v>
      </c>
      <c r="H20" s="2" t="s">
        <v>2493</v>
      </c>
      <c r="I20" s="2" t="s">
        <v>2493</v>
      </c>
      <c r="J20" s="2" t="s">
        <v>29</v>
      </c>
      <c r="K20" s="2" t="s">
        <v>16</v>
      </c>
    </row>
    <row r="21" spans="1:11" ht="15.6" x14ac:dyDescent="0.3">
      <c r="A21" s="2" t="s">
        <v>419</v>
      </c>
      <c r="B21" s="2" t="s">
        <v>420</v>
      </c>
      <c r="C21" s="2" t="s">
        <v>2371</v>
      </c>
      <c r="D21" s="2" t="s">
        <v>24</v>
      </c>
      <c r="E21" s="2" t="s">
        <v>26</v>
      </c>
      <c r="F21" t="s">
        <v>2491</v>
      </c>
      <c r="G21" s="57" t="s">
        <v>2492</v>
      </c>
      <c r="H21" s="2" t="s">
        <v>2493</v>
      </c>
      <c r="I21" s="2" t="s">
        <v>2493</v>
      </c>
      <c r="J21" s="2" t="s">
        <v>29</v>
      </c>
      <c r="K21" s="2" t="s">
        <v>16</v>
      </c>
    </row>
    <row r="22" spans="1:11" ht="15.6" x14ac:dyDescent="0.3">
      <c r="A22" s="2" t="s">
        <v>428</v>
      </c>
      <c r="B22" s="2" t="s">
        <v>429</v>
      </c>
      <c r="C22" s="2" t="s">
        <v>2374</v>
      </c>
      <c r="D22" s="2" t="s">
        <v>62</v>
      </c>
      <c r="E22" s="2" t="s">
        <v>38</v>
      </c>
      <c r="F22" t="s">
        <v>2495</v>
      </c>
      <c r="G22" s="57" t="s">
        <v>2492</v>
      </c>
      <c r="H22" s="2" t="s">
        <v>2493</v>
      </c>
      <c r="I22" s="2" t="s">
        <v>2493</v>
      </c>
      <c r="J22" s="2" t="s">
        <v>29</v>
      </c>
      <c r="K22" s="2" t="s">
        <v>16</v>
      </c>
    </row>
    <row r="23" spans="1:11" ht="15.6" x14ac:dyDescent="0.3">
      <c r="A23" s="2" t="s">
        <v>439</v>
      </c>
      <c r="B23" s="2" t="s">
        <v>440</v>
      </c>
      <c r="C23" s="2" t="s">
        <v>2378</v>
      </c>
      <c r="D23" s="2" t="s">
        <v>32</v>
      </c>
      <c r="E23" s="2" t="s">
        <v>38</v>
      </c>
      <c r="F23" t="s">
        <v>2494</v>
      </c>
      <c r="G23" s="57" t="s">
        <v>2492</v>
      </c>
      <c r="H23" s="2" t="s">
        <v>2493</v>
      </c>
      <c r="I23" s="2" t="s">
        <v>2493</v>
      </c>
      <c r="J23" s="2" t="s">
        <v>29</v>
      </c>
      <c r="K23" s="2" t="s">
        <v>16</v>
      </c>
    </row>
    <row r="24" spans="1:11" ht="15.6" x14ac:dyDescent="0.3">
      <c r="A24" s="2" t="s">
        <v>449</v>
      </c>
      <c r="B24" s="2" t="s">
        <v>450</v>
      </c>
      <c r="C24" s="2" t="s">
        <v>2378</v>
      </c>
      <c r="D24" s="2" t="s">
        <v>32</v>
      </c>
      <c r="E24" s="2" t="s">
        <v>38</v>
      </c>
      <c r="F24" t="s">
        <v>2494</v>
      </c>
      <c r="G24" s="57" t="s">
        <v>2492</v>
      </c>
      <c r="H24" s="2" t="s">
        <v>2493</v>
      </c>
      <c r="I24" s="2" t="s">
        <v>2493</v>
      </c>
      <c r="J24" s="2" t="s">
        <v>29</v>
      </c>
      <c r="K24" s="2" t="s">
        <v>16</v>
      </c>
    </row>
    <row r="25" spans="1:11" ht="15.6" x14ac:dyDescent="0.3">
      <c r="A25" s="2" t="s">
        <v>457</v>
      </c>
      <c r="B25" s="2" t="s">
        <v>231</v>
      </c>
      <c r="C25" s="2" t="s">
        <v>2379</v>
      </c>
      <c r="D25" s="2" t="s">
        <v>32</v>
      </c>
      <c r="E25" s="2" t="s">
        <v>26</v>
      </c>
      <c r="F25" t="s">
        <v>2491</v>
      </c>
      <c r="G25" s="57" t="s">
        <v>2492</v>
      </c>
      <c r="H25" s="2" t="s">
        <v>2493</v>
      </c>
      <c r="I25" s="2" t="s">
        <v>2493</v>
      </c>
      <c r="J25" s="2" t="s">
        <v>29</v>
      </c>
      <c r="K25" s="2" t="s">
        <v>16</v>
      </c>
    </row>
    <row r="26" spans="1:11" ht="15.6" x14ac:dyDescent="0.3">
      <c r="A26" s="2" t="s">
        <v>465</v>
      </c>
      <c r="B26" s="2" t="s">
        <v>466</v>
      </c>
      <c r="C26" s="2" t="s">
        <v>2377</v>
      </c>
      <c r="D26" s="2" t="s">
        <v>36</v>
      </c>
      <c r="E26" s="2" t="s">
        <v>38</v>
      </c>
      <c r="F26" t="s">
        <v>2491</v>
      </c>
      <c r="G26" s="57" t="s">
        <v>2492</v>
      </c>
      <c r="H26" s="2" t="s">
        <v>2493</v>
      </c>
      <c r="I26" s="2" t="s">
        <v>2493</v>
      </c>
      <c r="J26" s="2" t="s">
        <v>29</v>
      </c>
      <c r="K26" s="2" t="s">
        <v>16</v>
      </c>
    </row>
    <row r="27" spans="1:11" ht="15.6" x14ac:dyDescent="0.3">
      <c r="A27" s="2" t="s">
        <v>473</v>
      </c>
      <c r="B27" s="2" t="s">
        <v>474</v>
      </c>
      <c r="C27" s="2" t="s">
        <v>2377</v>
      </c>
      <c r="D27" s="2" t="s">
        <v>47</v>
      </c>
      <c r="E27" s="2" t="s">
        <v>26</v>
      </c>
      <c r="F27" t="s">
        <v>2494</v>
      </c>
      <c r="G27" s="57" t="s">
        <v>2492</v>
      </c>
      <c r="H27" s="2" t="s">
        <v>2493</v>
      </c>
      <c r="I27" s="2" t="s">
        <v>2493</v>
      </c>
      <c r="J27" s="2" t="s">
        <v>29</v>
      </c>
      <c r="K27" s="2" t="s">
        <v>16</v>
      </c>
    </row>
    <row r="28" spans="1:11" ht="15.6" x14ac:dyDescent="0.3">
      <c r="A28" s="2" t="s">
        <v>487</v>
      </c>
      <c r="B28" s="2" t="s">
        <v>488</v>
      </c>
      <c r="C28" s="2" t="s">
        <v>2371</v>
      </c>
      <c r="D28" s="2" t="s">
        <v>47</v>
      </c>
      <c r="E28" s="2" t="s">
        <v>26</v>
      </c>
      <c r="F28" t="s">
        <v>2494</v>
      </c>
      <c r="G28" s="57" t="s">
        <v>2492</v>
      </c>
      <c r="H28" s="2" t="s">
        <v>2493</v>
      </c>
      <c r="I28" s="2" t="s">
        <v>2493</v>
      </c>
      <c r="J28" s="2" t="s">
        <v>29</v>
      </c>
      <c r="K28" s="2" t="s">
        <v>16</v>
      </c>
    </row>
    <row r="29" spans="1:11" ht="15.6" x14ac:dyDescent="0.3">
      <c r="A29" s="2" t="s">
        <v>498</v>
      </c>
      <c r="B29" s="2" t="s">
        <v>499</v>
      </c>
      <c r="C29" s="2" t="s">
        <v>2371</v>
      </c>
      <c r="D29" s="2" t="s">
        <v>49</v>
      </c>
      <c r="E29" s="2" t="s">
        <v>51</v>
      </c>
      <c r="F29" t="s">
        <v>2491</v>
      </c>
      <c r="G29" s="57" t="s">
        <v>2492</v>
      </c>
      <c r="H29" s="2" t="s">
        <v>2493</v>
      </c>
      <c r="I29" s="2" t="s">
        <v>2493</v>
      </c>
      <c r="J29" s="2" t="s">
        <v>29</v>
      </c>
      <c r="K29" s="2" t="s">
        <v>16</v>
      </c>
    </row>
    <row r="30" spans="1:11" ht="15.6" x14ac:dyDescent="0.3">
      <c r="A30" s="2" t="s">
        <v>506</v>
      </c>
      <c r="B30" s="2" t="s">
        <v>507</v>
      </c>
      <c r="C30" s="2" t="s">
        <v>2371</v>
      </c>
      <c r="D30" s="2" t="s">
        <v>49</v>
      </c>
      <c r="E30" s="2" t="s">
        <v>51</v>
      </c>
      <c r="F30" t="s">
        <v>2491</v>
      </c>
      <c r="G30" s="57" t="s">
        <v>2492</v>
      </c>
      <c r="H30" s="2" t="s">
        <v>2493</v>
      </c>
      <c r="I30" s="2" t="s">
        <v>2493</v>
      </c>
      <c r="J30" s="2" t="s">
        <v>29</v>
      </c>
      <c r="K30" s="2" t="s">
        <v>16</v>
      </c>
    </row>
    <row r="31" spans="1:11" ht="15.6" x14ac:dyDescent="0.3">
      <c r="A31" s="2" t="s">
        <v>521</v>
      </c>
      <c r="B31" s="2" t="s">
        <v>522</v>
      </c>
      <c r="C31" s="2" t="s">
        <v>2374</v>
      </c>
      <c r="D31" s="2" t="s">
        <v>43</v>
      </c>
      <c r="E31" s="2" t="s">
        <v>16</v>
      </c>
      <c r="F31" t="s">
        <v>16</v>
      </c>
      <c r="G31" s="57"/>
      <c r="H31" s="2" t="s">
        <v>16</v>
      </c>
      <c r="I31" s="2" t="s">
        <v>16</v>
      </c>
      <c r="J31" s="2" t="s">
        <v>16</v>
      </c>
      <c r="K31" s="2" t="s">
        <v>16</v>
      </c>
    </row>
    <row r="32" spans="1:11" ht="15.6" x14ac:dyDescent="0.3">
      <c r="A32" s="2" t="s">
        <v>12</v>
      </c>
      <c r="B32" s="2" t="s">
        <v>13</v>
      </c>
      <c r="C32" s="2" t="s">
        <v>2374</v>
      </c>
      <c r="D32" s="2" t="s">
        <v>2380</v>
      </c>
      <c r="E32" s="2" t="s">
        <v>2381</v>
      </c>
      <c r="F32" t="s">
        <v>2382</v>
      </c>
      <c r="G32" s="57" t="s">
        <v>2383</v>
      </c>
      <c r="H32" s="2" t="s">
        <v>2384</v>
      </c>
      <c r="I32" s="2" t="s">
        <v>2384</v>
      </c>
      <c r="J32" s="2" t="s">
        <v>16</v>
      </c>
      <c r="K32" s="2" t="s">
        <v>20</v>
      </c>
    </row>
  </sheetData>
  <phoneticPr fontId="2" type="noConversion"/>
  <pageMargins left="0.70866141732283472" right="0.70866141732283472" top="0.74803149606299213" bottom="0.74803149606299213" header="0.31496062992125984" footer="0.31496062992125984"/>
  <pageSetup paperSize="9" scale="52" fitToHeight="0" orientation="landscape" errors="blank" horizontalDpi="300" verticalDpi="0" r:id="rId1"/>
  <headerFooter differentFirst="1">
    <oddHeader>&amp;LPreliminär undervisningsprogram</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21B64-1970-4A65-BFCD-6EA5F60A9C85}">
  <sheetPr codeName="Taul7">
    <pageSetUpPr fitToPage="1"/>
  </sheetPr>
  <dimension ref="A1:K32"/>
  <sheetViews>
    <sheetView workbookViewId="0">
      <selection activeCell="A2" sqref="A2"/>
    </sheetView>
  </sheetViews>
  <sheetFormatPr defaultRowHeight="14.4" x14ac:dyDescent="0.3"/>
  <cols>
    <col min="1" max="1" width="9.109375" bestFit="1" customWidth="1"/>
    <col min="2" max="2" width="81.109375" bestFit="1" customWidth="1"/>
    <col min="3" max="3" width="13" bestFit="1" customWidth="1"/>
    <col min="4" max="4" width="81.109375" bestFit="1" customWidth="1"/>
    <col min="5" max="5" width="43.88671875" bestFit="1" customWidth="1"/>
    <col min="6" max="6" width="63.33203125" bestFit="1" customWidth="1"/>
    <col min="7" max="7" width="65.5546875" bestFit="1" customWidth="1"/>
    <col min="8" max="8" width="30.5546875" bestFit="1" customWidth="1"/>
    <col min="9" max="9" width="38.33203125" bestFit="1" customWidth="1"/>
    <col min="10" max="10" width="51.109375" bestFit="1" customWidth="1"/>
    <col min="11" max="11" width="16.109375" bestFit="1" customWidth="1"/>
    <col min="12" max="12" width="42" bestFit="1" customWidth="1"/>
    <col min="13" max="13" width="15.88671875" bestFit="1" customWidth="1"/>
    <col min="14" max="14" width="17.44140625" bestFit="1" customWidth="1"/>
    <col min="15" max="15" width="16.5546875" bestFit="1" customWidth="1"/>
  </cols>
  <sheetData>
    <row r="1" spans="1:11" ht="18" x14ac:dyDescent="0.35">
      <c r="A1" s="9" t="s">
        <v>2385</v>
      </c>
    </row>
    <row r="2" spans="1:11" ht="15.6" x14ac:dyDescent="0.3">
      <c r="A2" s="30" t="s">
        <v>2386</v>
      </c>
      <c r="B2" s="30" t="s">
        <v>2387</v>
      </c>
      <c r="C2" s="30" t="s">
        <v>2388</v>
      </c>
      <c r="D2" s="30" t="s">
        <v>2362</v>
      </c>
      <c r="E2" s="30" t="s">
        <v>2389</v>
      </c>
      <c r="F2" t="s">
        <v>2390</v>
      </c>
      <c r="G2" s="30" t="s">
        <v>2391</v>
      </c>
      <c r="H2" s="30" t="s">
        <v>2392</v>
      </c>
      <c r="I2" s="30" t="s">
        <v>2393</v>
      </c>
      <c r="J2" s="30" t="s">
        <v>2394</v>
      </c>
      <c r="K2" t="s">
        <v>2395</v>
      </c>
    </row>
    <row r="3" spans="1:11" ht="15.6" x14ac:dyDescent="0.3">
      <c r="A3" s="2" t="s">
        <v>183</v>
      </c>
      <c r="B3" s="2" t="s">
        <v>184</v>
      </c>
      <c r="C3" s="2" t="s">
        <v>2396</v>
      </c>
      <c r="D3" s="2" t="s">
        <v>24</v>
      </c>
      <c r="E3" s="2" t="s">
        <v>26</v>
      </c>
      <c r="F3" s="63" t="s">
        <v>2402</v>
      </c>
      <c r="G3" s="2" t="s">
        <v>2403</v>
      </c>
      <c r="H3" s="2" t="s">
        <v>2398</v>
      </c>
      <c r="I3" s="2" t="s">
        <v>2398</v>
      </c>
      <c r="J3" s="2" t="s">
        <v>29</v>
      </c>
      <c r="K3" s="63" t="s">
        <v>16</v>
      </c>
    </row>
    <row r="4" spans="1:11" ht="15.6" x14ac:dyDescent="0.3">
      <c r="A4" s="2" t="s">
        <v>202</v>
      </c>
      <c r="B4" s="2" t="s">
        <v>203</v>
      </c>
      <c r="C4" s="2" t="s">
        <v>2399</v>
      </c>
      <c r="D4" s="2" t="s">
        <v>32</v>
      </c>
      <c r="E4" s="2" t="s">
        <v>26</v>
      </c>
      <c r="F4" s="63" t="s">
        <v>2496</v>
      </c>
      <c r="G4" s="2" t="s">
        <v>2403</v>
      </c>
      <c r="H4" s="2" t="s">
        <v>2398</v>
      </c>
      <c r="I4" s="2" t="s">
        <v>2398</v>
      </c>
      <c r="J4" s="2" t="s">
        <v>29</v>
      </c>
      <c r="K4" s="63" t="s">
        <v>16</v>
      </c>
    </row>
    <row r="5" spans="1:11" ht="15.6" x14ac:dyDescent="0.3">
      <c r="A5" s="2" t="s">
        <v>217</v>
      </c>
      <c r="B5" s="2" t="s">
        <v>218</v>
      </c>
      <c r="C5" s="2" t="s">
        <v>2400</v>
      </c>
      <c r="D5" s="2" t="s">
        <v>36</v>
      </c>
      <c r="E5" s="2" t="s">
        <v>38</v>
      </c>
      <c r="F5" s="63" t="s">
        <v>2402</v>
      </c>
      <c r="G5" s="2" t="s">
        <v>2403</v>
      </c>
      <c r="H5" s="2" t="s">
        <v>2398</v>
      </c>
      <c r="I5" s="2" t="s">
        <v>2398</v>
      </c>
      <c r="J5" s="2" t="s">
        <v>29</v>
      </c>
      <c r="K5" s="63" t="s">
        <v>16</v>
      </c>
    </row>
    <row r="6" spans="1:11" ht="15.6" x14ac:dyDescent="0.3">
      <c r="A6" s="2" t="s">
        <v>230</v>
      </c>
      <c r="B6" s="2" t="s">
        <v>231</v>
      </c>
      <c r="C6" s="2" t="s">
        <v>2401</v>
      </c>
      <c r="D6" s="2" t="s">
        <v>32</v>
      </c>
      <c r="E6" s="2" t="s">
        <v>26</v>
      </c>
      <c r="F6" s="63" t="s">
        <v>2402</v>
      </c>
      <c r="G6" s="2" t="s">
        <v>2403</v>
      </c>
      <c r="H6" s="2" t="s">
        <v>2398</v>
      </c>
      <c r="I6" s="2" t="s">
        <v>2398</v>
      </c>
      <c r="J6" s="2" t="s">
        <v>29</v>
      </c>
      <c r="K6" s="63" t="s">
        <v>16</v>
      </c>
    </row>
    <row r="7" spans="1:11" ht="15.6" x14ac:dyDescent="0.3">
      <c r="A7" s="2" t="s">
        <v>246</v>
      </c>
      <c r="B7" s="2" t="s">
        <v>247</v>
      </c>
      <c r="C7" s="2" t="s">
        <v>2399</v>
      </c>
      <c r="D7" s="2" t="s">
        <v>40</v>
      </c>
      <c r="E7" s="2" t="s">
        <v>42</v>
      </c>
      <c r="F7" s="63" t="s">
        <v>2496</v>
      </c>
      <c r="G7" s="2" t="s">
        <v>2403</v>
      </c>
      <c r="H7" s="2" t="s">
        <v>2398</v>
      </c>
      <c r="I7" s="2" t="s">
        <v>2398</v>
      </c>
      <c r="J7" s="2" t="s">
        <v>29</v>
      </c>
      <c r="K7" s="63" t="s">
        <v>16</v>
      </c>
    </row>
    <row r="8" spans="1:11" ht="15.6" x14ac:dyDescent="0.3">
      <c r="A8" s="2" t="s">
        <v>263</v>
      </c>
      <c r="B8" s="2" t="s">
        <v>264</v>
      </c>
      <c r="C8" s="2" t="s">
        <v>2404</v>
      </c>
      <c r="D8" s="2" t="s">
        <v>43</v>
      </c>
      <c r="E8" s="2" t="s">
        <v>16</v>
      </c>
      <c r="F8" s="63" t="s">
        <v>16</v>
      </c>
      <c r="G8" s="2"/>
      <c r="H8" s="2" t="s">
        <v>16</v>
      </c>
      <c r="I8" s="2" t="s">
        <v>16</v>
      </c>
      <c r="J8" s="2" t="s">
        <v>16</v>
      </c>
      <c r="K8" s="63" t="s">
        <v>16</v>
      </c>
    </row>
    <row r="9" spans="1:11" ht="15.6" x14ac:dyDescent="0.3">
      <c r="A9" s="2" t="s">
        <v>275</v>
      </c>
      <c r="B9" s="2" t="s">
        <v>276</v>
      </c>
      <c r="C9" s="2" t="s">
        <v>2404</v>
      </c>
      <c r="D9" s="2" t="s">
        <v>43</v>
      </c>
      <c r="E9" s="2" t="s">
        <v>16</v>
      </c>
      <c r="F9" s="63" t="s">
        <v>16</v>
      </c>
      <c r="G9" s="2"/>
      <c r="H9" s="2" t="s">
        <v>16</v>
      </c>
      <c r="I9" s="2" t="s">
        <v>16</v>
      </c>
      <c r="J9" s="2" t="s">
        <v>16</v>
      </c>
      <c r="K9" s="63" t="s">
        <v>16</v>
      </c>
    </row>
    <row r="10" spans="1:11" ht="15.6" x14ac:dyDescent="0.3">
      <c r="A10" s="2" t="s">
        <v>284</v>
      </c>
      <c r="B10" s="2" t="s">
        <v>285</v>
      </c>
      <c r="C10" s="2" t="s">
        <v>2405</v>
      </c>
      <c r="D10" s="2" t="s">
        <v>44</v>
      </c>
      <c r="E10" s="2" t="s">
        <v>42</v>
      </c>
      <c r="F10" s="63" t="s">
        <v>2402</v>
      </c>
      <c r="G10" s="2" t="s">
        <v>2403</v>
      </c>
      <c r="H10" s="2" t="s">
        <v>2398</v>
      </c>
      <c r="I10" s="2" t="s">
        <v>2398</v>
      </c>
      <c r="J10" s="2" t="s">
        <v>29</v>
      </c>
      <c r="K10" s="63" t="s">
        <v>16</v>
      </c>
    </row>
    <row r="11" spans="1:11" ht="15.6" x14ac:dyDescent="0.3">
      <c r="A11" s="2" t="s">
        <v>299</v>
      </c>
      <c r="B11" s="2" t="s">
        <v>300</v>
      </c>
      <c r="C11" s="2" t="s">
        <v>2404</v>
      </c>
      <c r="D11" s="2" t="s">
        <v>43</v>
      </c>
      <c r="E11" s="2" t="s">
        <v>16</v>
      </c>
      <c r="F11" s="63" t="s">
        <v>16</v>
      </c>
      <c r="G11" s="2"/>
      <c r="H11" s="2" t="s">
        <v>16</v>
      </c>
      <c r="I11" s="2" t="s">
        <v>16</v>
      </c>
      <c r="J11" s="2" t="s">
        <v>16</v>
      </c>
      <c r="K11" s="63" t="s">
        <v>16</v>
      </c>
    </row>
    <row r="12" spans="1:11" ht="15.6" x14ac:dyDescent="0.3">
      <c r="A12" s="2" t="s">
        <v>309</v>
      </c>
      <c r="B12" s="2" t="s">
        <v>310</v>
      </c>
      <c r="C12" s="2" t="s">
        <v>2404</v>
      </c>
      <c r="D12" s="2" t="s">
        <v>56</v>
      </c>
      <c r="E12" s="2" t="s">
        <v>51</v>
      </c>
      <c r="F12" s="63" t="s">
        <v>2402</v>
      </c>
      <c r="G12" s="2" t="s">
        <v>2403</v>
      </c>
      <c r="H12" s="2" t="s">
        <v>2398</v>
      </c>
      <c r="I12" s="2" t="s">
        <v>2398</v>
      </c>
      <c r="J12" s="2" t="s">
        <v>29</v>
      </c>
      <c r="K12" s="63" t="s">
        <v>16</v>
      </c>
    </row>
    <row r="13" spans="1:11" ht="15.6" x14ac:dyDescent="0.3">
      <c r="A13" s="2" t="s">
        <v>320</v>
      </c>
      <c r="B13" s="2" t="s">
        <v>321</v>
      </c>
      <c r="C13" s="2" t="s">
        <v>2404</v>
      </c>
      <c r="D13" s="2" t="s">
        <v>32</v>
      </c>
      <c r="E13" s="2" t="s">
        <v>38</v>
      </c>
      <c r="F13" s="63" t="s">
        <v>2496</v>
      </c>
      <c r="G13" s="2" t="s">
        <v>2403</v>
      </c>
      <c r="H13" s="2" t="s">
        <v>2398</v>
      </c>
      <c r="I13" s="2" t="s">
        <v>2398</v>
      </c>
      <c r="J13" s="2" t="s">
        <v>29</v>
      </c>
      <c r="K13" s="63" t="s">
        <v>16</v>
      </c>
    </row>
    <row r="14" spans="1:11" ht="15.6" x14ac:dyDescent="0.3">
      <c r="A14" s="2" t="s">
        <v>329</v>
      </c>
      <c r="B14" s="2" t="s">
        <v>330</v>
      </c>
      <c r="C14" s="2" t="s">
        <v>2404</v>
      </c>
      <c r="D14" s="2" t="s">
        <v>59</v>
      </c>
      <c r="E14" s="2" t="s">
        <v>38</v>
      </c>
      <c r="F14" s="63" t="s">
        <v>2497</v>
      </c>
      <c r="G14" s="2" t="s">
        <v>2403</v>
      </c>
      <c r="H14" s="2" t="s">
        <v>2398</v>
      </c>
      <c r="I14" s="2" t="s">
        <v>2398</v>
      </c>
      <c r="J14" s="2" t="s">
        <v>29</v>
      </c>
      <c r="K14" s="63" t="s">
        <v>16</v>
      </c>
    </row>
    <row r="15" spans="1:11" ht="15.6" x14ac:dyDescent="0.3">
      <c r="A15" s="2" t="s">
        <v>65</v>
      </c>
      <c r="B15" s="2" t="s">
        <v>339</v>
      </c>
      <c r="C15" s="2" t="s">
        <v>2404</v>
      </c>
      <c r="D15" s="2" t="s">
        <v>66</v>
      </c>
      <c r="E15" s="2" t="s">
        <v>42</v>
      </c>
      <c r="F15" s="63" t="s">
        <v>2496</v>
      </c>
      <c r="G15" s="2" t="s">
        <v>2403</v>
      </c>
      <c r="H15" s="2" t="s">
        <v>2398</v>
      </c>
      <c r="I15" s="2" t="s">
        <v>2398</v>
      </c>
      <c r="J15" s="2" t="s">
        <v>29</v>
      </c>
      <c r="K15" s="63" t="s">
        <v>16</v>
      </c>
    </row>
    <row r="16" spans="1:11" ht="15.6" x14ac:dyDescent="0.3">
      <c r="A16" s="2" t="s">
        <v>69</v>
      </c>
      <c r="B16" s="2" t="s">
        <v>347</v>
      </c>
      <c r="C16" s="2" t="s">
        <v>2404</v>
      </c>
      <c r="D16" s="2" t="s">
        <v>66</v>
      </c>
      <c r="E16" s="2" t="s">
        <v>42</v>
      </c>
      <c r="F16" s="63" t="s">
        <v>2496</v>
      </c>
      <c r="G16" s="2" t="s">
        <v>2403</v>
      </c>
      <c r="H16" s="2" t="s">
        <v>2398</v>
      </c>
      <c r="I16" s="2" t="s">
        <v>2398</v>
      </c>
      <c r="J16" s="2" t="s">
        <v>29</v>
      </c>
      <c r="K16" s="63" t="s">
        <v>16</v>
      </c>
    </row>
    <row r="17" spans="1:11" ht="15.6" x14ac:dyDescent="0.3">
      <c r="A17" s="2" t="s">
        <v>354</v>
      </c>
      <c r="B17" s="2" t="s">
        <v>355</v>
      </c>
      <c r="C17" s="2" t="s">
        <v>2404</v>
      </c>
      <c r="D17" s="2" t="s">
        <v>66</v>
      </c>
      <c r="E17" s="2" t="s">
        <v>42</v>
      </c>
      <c r="F17" s="63" t="s">
        <v>2496</v>
      </c>
      <c r="G17" s="2" t="s">
        <v>2403</v>
      </c>
      <c r="H17" s="2" t="s">
        <v>2398</v>
      </c>
      <c r="I17" s="2" t="s">
        <v>2398</v>
      </c>
      <c r="J17" s="2" t="s">
        <v>29</v>
      </c>
      <c r="K17" s="63" t="s">
        <v>16</v>
      </c>
    </row>
    <row r="18" spans="1:11" ht="15.6" x14ac:dyDescent="0.3">
      <c r="A18" s="2" t="s">
        <v>366</v>
      </c>
      <c r="B18" s="2" t="s">
        <v>367</v>
      </c>
      <c r="C18" s="2" t="s">
        <v>2404</v>
      </c>
      <c r="D18" s="2" t="s">
        <v>66</v>
      </c>
      <c r="E18" s="2" t="s">
        <v>42</v>
      </c>
      <c r="F18" s="63" t="s">
        <v>2496</v>
      </c>
      <c r="G18" s="2" t="s">
        <v>2403</v>
      </c>
      <c r="H18" s="2" t="s">
        <v>2398</v>
      </c>
      <c r="I18" s="2" t="s">
        <v>2398</v>
      </c>
      <c r="J18" s="2" t="s">
        <v>29</v>
      </c>
      <c r="K18" s="63" t="s">
        <v>16</v>
      </c>
    </row>
    <row r="19" spans="1:11" ht="15.6" x14ac:dyDescent="0.3">
      <c r="A19" s="2" t="s">
        <v>399</v>
      </c>
      <c r="B19" s="2" t="s">
        <v>400</v>
      </c>
      <c r="C19" s="2" t="s">
        <v>2407</v>
      </c>
      <c r="D19" s="2" t="s">
        <v>32</v>
      </c>
      <c r="E19" s="2" t="s">
        <v>38</v>
      </c>
      <c r="F19" s="63" t="s">
        <v>2496</v>
      </c>
      <c r="G19" s="2" t="s">
        <v>2403</v>
      </c>
      <c r="H19" s="2" t="s">
        <v>2398</v>
      </c>
      <c r="I19" s="2" t="s">
        <v>2398</v>
      </c>
      <c r="J19" s="2" t="s">
        <v>29</v>
      </c>
      <c r="K19" s="63" t="s">
        <v>16</v>
      </c>
    </row>
    <row r="20" spans="1:11" ht="15.6" x14ac:dyDescent="0.3">
      <c r="A20" s="2" t="s">
        <v>410</v>
      </c>
      <c r="B20" s="2" t="s">
        <v>411</v>
      </c>
      <c r="C20" s="2" t="s">
        <v>2409</v>
      </c>
      <c r="D20" s="2" t="s">
        <v>32</v>
      </c>
      <c r="E20" s="2" t="s">
        <v>26</v>
      </c>
      <c r="F20" s="63" t="s">
        <v>2496</v>
      </c>
      <c r="G20" s="2" t="s">
        <v>2403</v>
      </c>
      <c r="H20" s="2" t="s">
        <v>2398</v>
      </c>
      <c r="I20" s="2" t="s">
        <v>2398</v>
      </c>
      <c r="J20" s="2" t="s">
        <v>29</v>
      </c>
      <c r="K20" s="63" t="s">
        <v>16</v>
      </c>
    </row>
    <row r="21" spans="1:11" ht="15.6" x14ac:dyDescent="0.3">
      <c r="A21" s="2" t="s">
        <v>419</v>
      </c>
      <c r="B21" s="2" t="s">
        <v>420</v>
      </c>
      <c r="C21" s="2" t="s">
        <v>2399</v>
      </c>
      <c r="D21" s="2" t="s">
        <v>24</v>
      </c>
      <c r="E21" s="2" t="s">
        <v>26</v>
      </c>
      <c r="F21" s="63" t="s">
        <v>2402</v>
      </c>
      <c r="G21" s="2" t="s">
        <v>2403</v>
      </c>
      <c r="H21" s="2" t="s">
        <v>2398</v>
      </c>
      <c r="I21" s="2" t="s">
        <v>2398</v>
      </c>
      <c r="J21" s="2" t="s">
        <v>29</v>
      </c>
      <c r="K21" s="63" t="s">
        <v>16</v>
      </c>
    </row>
    <row r="22" spans="1:11" ht="15.6" x14ac:dyDescent="0.3">
      <c r="A22" s="2" t="s">
        <v>428</v>
      </c>
      <c r="B22" s="2" t="s">
        <v>429</v>
      </c>
      <c r="C22" s="2" t="s">
        <v>2404</v>
      </c>
      <c r="D22" s="2" t="s">
        <v>62</v>
      </c>
      <c r="E22" s="2" t="s">
        <v>38</v>
      </c>
      <c r="F22" s="63" t="s">
        <v>2497</v>
      </c>
      <c r="G22" s="2" t="s">
        <v>2403</v>
      </c>
      <c r="H22" s="2" t="s">
        <v>2398</v>
      </c>
      <c r="I22" s="2" t="s">
        <v>2398</v>
      </c>
      <c r="J22" s="2" t="s">
        <v>29</v>
      </c>
      <c r="K22" s="63" t="s">
        <v>16</v>
      </c>
    </row>
    <row r="23" spans="1:11" ht="15.6" x14ac:dyDescent="0.3">
      <c r="A23" s="2" t="s">
        <v>439</v>
      </c>
      <c r="B23" s="2" t="s">
        <v>440</v>
      </c>
      <c r="C23" s="2" t="s">
        <v>2498</v>
      </c>
      <c r="D23" s="2" t="s">
        <v>32</v>
      </c>
      <c r="E23" s="2" t="s">
        <v>38</v>
      </c>
      <c r="F23" s="63" t="s">
        <v>2496</v>
      </c>
      <c r="G23" s="2" t="s">
        <v>2403</v>
      </c>
      <c r="H23" s="2" t="s">
        <v>2398</v>
      </c>
      <c r="I23" s="2" t="s">
        <v>2398</v>
      </c>
      <c r="J23" s="2" t="s">
        <v>29</v>
      </c>
      <c r="K23" s="63" t="s">
        <v>16</v>
      </c>
    </row>
    <row r="24" spans="1:11" ht="15.6" x14ac:dyDescent="0.3">
      <c r="A24" s="2" t="s">
        <v>449</v>
      </c>
      <c r="B24" s="2" t="s">
        <v>450</v>
      </c>
      <c r="C24" s="2" t="s">
        <v>2498</v>
      </c>
      <c r="D24" s="2" t="s">
        <v>32</v>
      </c>
      <c r="E24" s="2" t="s">
        <v>38</v>
      </c>
      <c r="F24" s="63" t="s">
        <v>2496</v>
      </c>
      <c r="G24" s="2" t="s">
        <v>2403</v>
      </c>
      <c r="H24" s="2" t="s">
        <v>2398</v>
      </c>
      <c r="I24" s="2" t="s">
        <v>2398</v>
      </c>
      <c r="J24" s="2" t="s">
        <v>29</v>
      </c>
      <c r="K24" s="63" t="s">
        <v>16</v>
      </c>
    </row>
    <row r="25" spans="1:11" ht="15.6" x14ac:dyDescent="0.3">
      <c r="A25" s="2" t="s">
        <v>457</v>
      </c>
      <c r="B25" s="2" t="s">
        <v>231</v>
      </c>
      <c r="C25" s="2" t="s">
        <v>2408</v>
      </c>
      <c r="D25" s="2" t="s">
        <v>32</v>
      </c>
      <c r="E25" s="2" t="s">
        <v>26</v>
      </c>
      <c r="F25" s="63" t="s">
        <v>2402</v>
      </c>
      <c r="G25" s="2" t="s">
        <v>2403</v>
      </c>
      <c r="H25" s="2" t="s">
        <v>2398</v>
      </c>
      <c r="I25" s="2" t="s">
        <v>2398</v>
      </c>
      <c r="J25" s="2" t="s">
        <v>29</v>
      </c>
      <c r="K25" s="63" t="s">
        <v>16</v>
      </c>
    </row>
    <row r="26" spans="1:11" ht="15.6" x14ac:dyDescent="0.3">
      <c r="A26" s="2" t="s">
        <v>465</v>
      </c>
      <c r="B26" s="2" t="s">
        <v>466</v>
      </c>
      <c r="C26" s="2" t="s">
        <v>2409</v>
      </c>
      <c r="D26" s="2" t="s">
        <v>36</v>
      </c>
      <c r="E26" s="2" t="s">
        <v>38</v>
      </c>
      <c r="F26" s="63" t="s">
        <v>2402</v>
      </c>
      <c r="G26" s="2" t="s">
        <v>2403</v>
      </c>
      <c r="H26" s="2" t="s">
        <v>2398</v>
      </c>
      <c r="I26" s="2" t="s">
        <v>2398</v>
      </c>
      <c r="J26" s="2" t="s">
        <v>29</v>
      </c>
      <c r="K26" s="63" t="s">
        <v>16</v>
      </c>
    </row>
    <row r="27" spans="1:11" ht="15.6" x14ac:dyDescent="0.3">
      <c r="A27" s="2" t="s">
        <v>473</v>
      </c>
      <c r="B27" s="2" t="s">
        <v>474</v>
      </c>
      <c r="C27" s="2" t="s">
        <v>2409</v>
      </c>
      <c r="D27" s="2" t="s">
        <v>47</v>
      </c>
      <c r="E27" s="2" t="s">
        <v>26</v>
      </c>
      <c r="F27" s="63" t="s">
        <v>2496</v>
      </c>
      <c r="G27" s="2" t="s">
        <v>2403</v>
      </c>
      <c r="H27" s="2" t="s">
        <v>2398</v>
      </c>
      <c r="I27" s="2" t="s">
        <v>2398</v>
      </c>
      <c r="J27" s="2" t="s">
        <v>29</v>
      </c>
      <c r="K27" s="63" t="s">
        <v>16</v>
      </c>
    </row>
    <row r="28" spans="1:11" ht="15.6" x14ac:dyDescent="0.3">
      <c r="A28" s="2" t="s">
        <v>487</v>
      </c>
      <c r="B28" s="2" t="s">
        <v>488</v>
      </c>
      <c r="C28" s="2" t="s">
        <v>2399</v>
      </c>
      <c r="D28" s="2" t="s">
        <v>47</v>
      </c>
      <c r="E28" s="2" t="s">
        <v>26</v>
      </c>
      <c r="F28" s="63" t="s">
        <v>2496</v>
      </c>
      <c r="G28" s="2" t="s">
        <v>2403</v>
      </c>
      <c r="H28" s="2" t="s">
        <v>2398</v>
      </c>
      <c r="I28" s="2" t="s">
        <v>2398</v>
      </c>
      <c r="J28" s="2" t="s">
        <v>29</v>
      </c>
      <c r="K28" s="63" t="s">
        <v>16</v>
      </c>
    </row>
    <row r="29" spans="1:11" ht="15.6" x14ac:dyDescent="0.3">
      <c r="A29" s="2" t="s">
        <v>498</v>
      </c>
      <c r="B29" s="2" t="s">
        <v>499</v>
      </c>
      <c r="C29" s="2" t="s">
        <v>2399</v>
      </c>
      <c r="D29" s="2" t="s">
        <v>49</v>
      </c>
      <c r="E29" s="2" t="s">
        <v>51</v>
      </c>
      <c r="F29" s="63" t="s">
        <v>2402</v>
      </c>
      <c r="G29" s="2" t="s">
        <v>2403</v>
      </c>
      <c r="H29" s="2" t="s">
        <v>2398</v>
      </c>
      <c r="I29" s="2" t="s">
        <v>2398</v>
      </c>
      <c r="J29" s="2" t="s">
        <v>29</v>
      </c>
      <c r="K29" s="63" t="s">
        <v>16</v>
      </c>
    </row>
    <row r="30" spans="1:11" ht="15.6" x14ac:dyDescent="0.3">
      <c r="A30" s="2" t="s">
        <v>506</v>
      </c>
      <c r="B30" s="2" t="s">
        <v>507</v>
      </c>
      <c r="C30" s="2" t="s">
        <v>2399</v>
      </c>
      <c r="D30" s="2" t="s">
        <v>49</v>
      </c>
      <c r="E30" s="2" t="s">
        <v>51</v>
      </c>
      <c r="F30" s="63" t="s">
        <v>2402</v>
      </c>
      <c r="G30" s="2" t="s">
        <v>2403</v>
      </c>
      <c r="H30" s="2" t="s">
        <v>2398</v>
      </c>
      <c r="I30" s="2" t="s">
        <v>2398</v>
      </c>
      <c r="J30" s="2" t="s">
        <v>29</v>
      </c>
      <c r="K30" s="63" t="s">
        <v>16</v>
      </c>
    </row>
    <row r="31" spans="1:11" ht="15.6" x14ac:dyDescent="0.3">
      <c r="A31" s="2" t="s">
        <v>521</v>
      </c>
      <c r="B31" s="2" t="s">
        <v>522</v>
      </c>
      <c r="C31" s="2" t="s">
        <v>2404</v>
      </c>
      <c r="D31" s="2" t="s">
        <v>43</v>
      </c>
      <c r="E31" s="2" t="s">
        <v>16</v>
      </c>
      <c r="F31" s="63" t="s">
        <v>16</v>
      </c>
      <c r="G31" s="2"/>
      <c r="H31" s="2" t="s">
        <v>16</v>
      </c>
      <c r="I31" s="2" t="s">
        <v>16</v>
      </c>
      <c r="J31" s="2" t="s">
        <v>16</v>
      </c>
      <c r="K31" s="63" t="s">
        <v>16</v>
      </c>
    </row>
    <row r="32" spans="1:11" ht="15.6" x14ac:dyDescent="0.3">
      <c r="A32" s="2" t="s">
        <v>12</v>
      </c>
      <c r="B32" s="2" t="s">
        <v>13</v>
      </c>
      <c r="C32" s="2" t="s">
        <v>2404</v>
      </c>
      <c r="D32" s="2" t="s">
        <v>2380</v>
      </c>
      <c r="E32" s="2" t="s">
        <v>2410</v>
      </c>
      <c r="F32" s="63" t="s">
        <v>2411</v>
      </c>
      <c r="G32" s="2" t="s">
        <v>2397</v>
      </c>
      <c r="H32" s="2" t="s">
        <v>2406</v>
      </c>
      <c r="I32" s="2" t="s">
        <v>2406</v>
      </c>
      <c r="J32" s="2" t="s">
        <v>16</v>
      </c>
      <c r="K32" s="63" t="s">
        <v>20</v>
      </c>
    </row>
  </sheetData>
  <phoneticPr fontId="2" type="noConversion"/>
  <pageMargins left="0.70866141732283472" right="0.70866141732283472" top="0.74803149606299213" bottom="0.74803149606299213" header="0.31496062992125984" footer="0.31496062992125984"/>
  <pageSetup paperSize="9" scale="46" fitToHeight="0" orientation="landscape" errors="blank" horizontalDpi="300"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C5BE3-65EF-4A1D-B542-9FF9E29C8B49}">
  <sheetPr codeName="Taul10"/>
  <dimension ref="A1:D8"/>
  <sheetViews>
    <sheetView workbookViewId="0">
      <selection activeCell="A5" sqref="A5:B8"/>
    </sheetView>
  </sheetViews>
  <sheetFormatPr defaultColWidth="32.6640625" defaultRowHeight="15.6" x14ac:dyDescent="0.3"/>
  <cols>
    <col min="1" max="2" width="81.109375" style="2" bestFit="1" customWidth="1"/>
    <col min="3" max="16384" width="32.6640625" style="2"/>
  </cols>
  <sheetData>
    <row r="1" spans="1:4" ht="18" x14ac:dyDescent="0.35">
      <c r="A1" s="9" t="s">
        <v>2412</v>
      </c>
    </row>
    <row r="2" spans="1:4" ht="110.25" customHeight="1" x14ac:dyDescent="0.3">
      <c r="A2" s="80" t="s">
        <v>2413</v>
      </c>
      <c r="B2" s="80"/>
      <c r="C2" s="12"/>
      <c r="D2" s="12"/>
    </row>
    <row r="3" spans="1:4" ht="16.5" customHeight="1" x14ac:dyDescent="0.3">
      <c r="A3" s="59" t="s">
        <v>2414</v>
      </c>
      <c r="B3" s="58"/>
      <c r="C3" s="12"/>
      <c r="D3" s="12"/>
    </row>
    <row r="4" spans="1:4" ht="16.5" customHeight="1" x14ac:dyDescent="0.3">
      <c r="A4" s="59" t="s">
        <v>2415</v>
      </c>
      <c r="B4" s="58"/>
      <c r="C4" s="12"/>
      <c r="D4" s="12"/>
    </row>
    <row r="5" spans="1:4" x14ac:dyDescent="0.3">
      <c r="A5" s="2" t="s">
        <v>2416</v>
      </c>
      <c r="B5" s="2" t="s">
        <v>2417</v>
      </c>
    </row>
    <row r="6" spans="1:4" x14ac:dyDescent="0.3">
      <c r="A6" s="2" t="s">
        <v>2418</v>
      </c>
      <c r="B6" s="2" t="s">
        <v>2419</v>
      </c>
    </row>
    <row r="7" spans="1:4" x14ac:dyDescent="0.3">
      <c r="A7" s="2" t="s">
        <v>2418</v>
      </c>
      <c r="B7" s="2" t="s">
        <v>2420</v>
      </c>
    </row>
    <row r="8" spans="1:4" x14ac:dyDescent="0.3">
      <c r="A8" s="2" t="s">
        <v>2418</v>
      </c>
      <c r="B8" s="2" t="s">
        <v>2421</v>
      </c>
    </row>
  </sheetData>
  <mergeCells count="1">
    <mergeCell ref="A2:B2"/>
  </mergeCells>
  <hyperlinks>
    <hyperlink ref="A3" location="Alustavat_html_opetus!A1" display="Alustava opetusohjelma: pelkkä opetus" xr:uid="{3BD75E75-8711-4567-B2A9-369360430DA1}"/>
    <hyperlink ref="A4" location="Alustavat_html_muut!A1" display="Alustava opetusohjelma: pelkkä tentit ja its. Työskentely" xr:uid="{859CCEDC-08D6-49EE-A7D3-4D2E292CAAFB}"/>
  </hyperlinks>
  <pageMargins left="0.7" right="0.7" top="0.75" bottom="0.75" header="0.3" footer="0.3"/>
  <pageSetup paperSize="9" orientation="portrait" horizontalDpi="300"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02146-BF5A-44A2-8294-8BF5FE8854DA}">
  <sheetPr codeName="Taul13"/>
  <dimension ref="A1:D8"/>
  <sheetViews>
    <sheetView workbookViewId="0">
      <selection activeCell="A2" sqref="A2:B2"/>
    </sheetView>
  </sheetViews>
  <sheetFormatPr defaultRowHeight="14.4" x14ac:dyDescent="0.3"/>
  <cols>
    <col min="1" max="2" width="81.109375" bestFit="1" customWidth="1"/>
  </cols>
  <sheetData>
    <row r="1" spans="1:4" s="2" customFormat="1" ht="18" x14ac:dyDescent="0.35">
      <c r="A1" s="9" t="s">
        <v>2422</v>
      </c>
    </row>
    <row r="2" spans="1:4" s="2" customFormat="1" ht="110.25" customHeight="1" x14ac:dyDescent="0.3">
      <c r="A2" s="80" t="s">
        <v>2413</v>
      </c>
      <c r="B2" s="80"/>
      <c r="C2" s="12"/>
      <c r="D2" s="12"/>
    </row>
    <row r="3" spans="1:4" s="2" customFormat="1" ht="16.5" customHeight="1" x14ac:dyDescent="0.3">
      <c r="A3" s="59" t="s">
        <v>2423</v>
      </c>
      <c r="B3" s="58"/>
      <c r="C3" s="12"/>
      <c r="D3" s="12"/>
    </row>
    <row r="4" spans="1:4" s="2" customFormat="1" ht="16.5" customHeight="1" x14ac:dyDescent="0.3">
      <c r="A4" s="59" t="s">
        <v>2415</v>
      </c>
      <c r="B4" s="58"/>
      <c r="C4" s="12"/>
      <c r="D4" s="12"/>
    </row>
    <row r="5" spans="1:4" x14ac:dyDescent="0.3">
      <c r="A5" t="s">
        <v>2416</v>
      </c>
      <c r="B5" t="s">
        <v>2417</v>
      </c>
    </row>
    <row r="6" spans="1:4" x14ac:dyDescent="0.3">
      <c r="A6" t="s">
        <v>2418</v>
      </c>
      <c r="B6" t="s">
        <v>2424</v>
      </c>
    </row>
    <row r="7" spans="1:4" x14ac:dyDescent="0.3">
      <c r="A7" t="s">
        <v>2418</v>
      </c>
      <c r="B7" t="s">
        <v>2425</v>
      </c>
    </row>
    <row r="8" spans="1:4" x14ac:dyDescent="0.3">
      <c r="A8" t="s">
        <v>2418</v>
      </c>
      <c r="B8" t="s">
        <v>2426</v>
      </c>
    </row>
  </sheetData>
  <mergeCells count="1">
    <mergeCell ref="A2:B2"/>
  </mergeCells>
  <hyperlinks>
    <hyperlink ref="A3" location="Alustavat_html_kaikki!A1" display="Alustava opetusohjelma: kaikki - sekä opetus, tentit että its. työskentely" xr:uid="{DB448101-FFD0-4017-8D5E-9814B6E45566}"/>
    <hyperlink ref="A4" location="Alustavat_html_muut!A1" display="Alustava opetusohjelma: pelkkä tentit ja its. Työskentely" xr:uid="{F99AC10A-8D31-44F4-92B9-B612FCCCFFFD}"/>
  </hyperlinks>
  <pageMargins left="0.7" right="0.7" top="0.75" bottom="0.75" header="0.3" footer="0.3"/>
  <pageSetup paperSize="9" orientation="portrait" horizontalDpi="300"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B0667-A6CB-401F-A69B-4E74F9A3B2BE}">
  <sheetPr codeName="Taul14"/>
  <dimension ref="A1:D8"/>
  <sheetViews>
    <sheetView workbookViewId="0">
      <selection activeCell="A5" sqref="A5:B8"/>
    </sheetView>
  </sheetViews>
  <sheetFormatPr defaultRowHeight="14.4" x14ac:dyDescent="0.3"/>
  <cols>
    <col min="1" max="2" width="81.109375" bestFit="1" customWidth="1"/>
  </cols>
  <sheetData>
    <row r="1" spans="1:4" s="2" customFormat="1" ht="18" x14ac:dyDescent="0.35">
      <c r="A1" s="9" t="s">
        <v>2427</v>
      </c>
    </row>
    <row r="2" spans="1:4" s="2" customFormat="1" ht="110.25" customHeight="1" x14ac:dyDescent="0.3">
      <c r="A2" s="80" t="s">
        <v>2413</v>
      </c>
      <c r="B2" s="80"/>
      <c r="C2" s="12"/>
      <c r="D2" s="12"/>
    </row>
    <row r="3" spans="1:4" s="2" customFormat="1" ht="16.5" customHeight="1" x14ac:dyDescent="0.3">
      <c r="A3" s="59" t="s">
        <v>2423</v>
      </c>
      <c r="B3" s="58"/>
      <c r="C3" s="12"/>
      <c r="D3" s="12"/>
    </row>
    <row r="4" spans="1:4" s="2" customFormat="1" ht="16.5" customHeight="1" x14ac:dyDescent="0.3">
      <c r="A4" s="59" t="s">
        <v>2414</v>
      </c>
      <c r="B4" s="58"/>
      <c r="C4" s="12"/>
      <c r="D4" s="12"/>
    </row>
    <row r="5" spans="1:4" x14ac:dyDescent="0.3">
      <c r="A5" t="s">
        <v>2416</v>
      </c>
      <c r="B5" t="s">
        <v>2417</v>
      </c>
    </row>
    <row r="6" spans="1:4" x14ac:dyDescent="0.3">
      <c r="A6" t="s">
        <v>2418</v>
      </c>
      <c r="B6" t="s">
        <v>2428</v>
      </c>
    </row>
    <row r="7" spans="1:4" x14ac:dyDescent="0.3">
      <c r="A7" t="s">
        <v>2418</v>
      </c>
      <c r="B7" t="s">
        <v>2429</v>
      </c>
    </row>
    <row r="8" spans="1:4" x14ac:dyDescent="0.3">
      <c r="A8" t="s">
        <v>2418</v>
      </c>
      <c r="B8" t="s">
        <v>2430</v>
      </c>
    </row>
  </sheetData>
  <mergeCells count="1">
    <mergeCell ref="A2:B2"/>
  </mergeCells>
  <hyperlinks>
    <hyperlink ref="A3" location="Alustavat_html_kaikki!A1" display="Alustava opetusohjelma: kaikki - sekä opetus, tentit että its. työskentely" xr:uid="{DDB4D2D1-433D-4D32-B6A6-B133EC1BBC0B}"/>
    <hyperlink ref="A4" location="Alustavat_html_opetus!A1" display="Alustava opetusohjelma: pelkkä opetus" xr:uid="{42CF8051-5FD6-42E4-98C7-CFFF9E2317F3}"/>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criptIds xmlns="http://schemas.microsoft.com/office/extensibility/maker/v1.0" id="script-ids-node-id">
  <scriptId id="ms-officescript%3A%2F%2Fonedrive_business_itemlink%2F01DGSC77E25VNWVY23JJGZK2RDGWWS7GOS:ms-officescript%3A%2F%2Fonedrive_business_sharinglink%2Fu!aHR0cHM6Ly9oZWxzaW5raWZpLW15LnNoYXJlcG9pbnQuY29tLzp1Oi9nL3BlcnNvbmFsL2xsb25uc3RyX2FkX2hlbHNpbmtpX2ZpL0VacnRXMnJqVzBwTmxXb2pOYTB2bWRJQmlSRWxqZ0ZRX0JaT1hHM2s4QTJiMHc"/>
</scriptIds>
</file>

<file path=customXml/item2.xml>��< ? x m l   v e r s i o n = " 1 . 0 "   e n c o d i n g = " u t f - 1 6 " ? > < D a t a M a s h u p   s q m i d = " 1 c f 1 4 0 0 7 - 8 4 3 2 - 4 e 6 b - a 3 5 3 - f 3 1 2 5 c d 1 2 3 7 9 "   x m l n s = " h t t p : / / s c h e m a s . m i c r o s o f t . c o m / D a t a M a s h u p " > A A A A A I E m A A B Q S w M E F A A C A A g A 2 l 5 q W t c B H O u l A A A A 9 g A A A B I A H A B D b 2 5 m a W c v U G F j a 2 F n Z S 5 4 b W w g o h g A K K A U A A A A A A A A A A A A A A A A A A A A A A A A A A A A h Y 8 x D o I w G I W v Q r r T l r I o + S m D i Y m J J C Y m x r U p B R q h G F o s d 3 P w S F 5 B j K J u j u 9 7 3 / D e / X q D b G y b 4 K J 6 q z u T o g h T F C g j u 0 K b K k W D K 8 M F y j j s h D y J S g W T b G w y 2 i J F t X P n h B D v P f Y x 7 v q K M E o j c s y 3 e 1 m r V q C P r P / L o T b W C S M V 4 n B 4 j e E M R z H D j C 0 x B T J D y L X 5 C m z a + 2 x / I K y G x g 2 9 4 q U O 1 x s g c w T y / s A f U E s D B B Q A A g A I A N p e a l p 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D a X m p a C 4 B I I Y M j A A B T T A E A E w A c A E Z v c m 1 1 b G F z L 1 N l Y 3 R p b 2 4 x L m 0 g o h g A K K A U A A A A A A A A A A A A A A A A A A A A A A A A A A A A 7 T 3 b b t z I s e 8 L 5 B 8 a N B B I C E e 2 5 M t 6 f X Y N O F 7 n t v Z 6 s 3 Y S B I a w o G Z a M y 3 e J m R z d g e G g P M P B z h f I P + C f 2 D + 5 H z J q W r e m m Q 3 2 R x S G t m e I I l H Z F + q i n X r 7 q r q m E 4 5 C w P y J v 3 3 + L + + + i p e O B G d k W d e E n N n 5 f w S J 6 F P 3 Z i R 7 4 h H + e + + I v C f l 5 u r x Y z C k 7 f O m U e P n o f + G Q v o w f v X S 8 q T 2 F 3 H 1 F v H f H N l k 7 c 0 4 J y V T y 4 P 7 X S I O 9 Z L F m + u O F 8 / I U s a s X B G / p D 9 Y F Y x 8 r P Z 7 H n o J X 5 w k E 5 p E + u n t M 1 9 y y b U m S 5 g h t 9 4 C c G 7 7 D U / t f O f p 5 f Q i 0 y I d d g y 9 9 O 2 u V t h L U E 6 y U F i 5 y l U L 4 J Z / C / G F w c 5 K P d P E Z S 0 p 3 V I + I I G 5 G e 6 9 J w p j Y 6 y H 9 h T 7 l C 0 L 3 4 x 6 E q 9 m J K y V Y n Z T y G L O e U 8 I b E T O a 5 L K c + B Z p x c O P n v k x L R n 6 k f r m i K a 6 x C t i S O / T 5 H l k u I W / J n k b 7 w j 8 w H S N Y l J C R J Z t T z K A 2 e K O E I H F + C w x w V + / 1 7 + S M U c F 1 K w P w Q R i s H B 3 O i V f i E s G A O x H 9 K K C M X m 6 v o g h z L g I g v 8 U / H S + i B K R o w b T p m E s x o t G J x A H + m f 5 A Z 9 H F D 3 3 f g L + J t r u L N h 4 g C B a 1 8 d o q I b q 4 I T z y 6 c g K H e I m b r J K Q A 0 k s W 8 U i 5 Z e w e i B 5 o k W y m z y 2 C r 8 J C a N Z 4 M R k 5 U T c C Q K H 5 / g p s J u Q i 9 B 1 C A 9 B V I M c x V h u B K 1 W m 6 s B G M d I 5 Q g A d y k w 8 d b Y w u e 0 0 q E q 2 B 5 c J A G b O M k c d C N w v S U m C Y X S I w f i j w n 1 Q j d J B m C A R E R Y + H p x Y Y 5 B D W / b S o f J B H h C Y j d i K 8 L I + e b K 4 4 L 1 B o A Y h N x M c t p R s y 0 c K D w / p 2 h w W I D 6 k C T L a e g j r Z 2 p M 6 M + m 5 I 1 d V T M N L K o 1 H A y F p Q G L a p Y g X w E 3 p r Q F Y 3 W J A Q E o 0 7 E b k J K E t + n v a W k Q S K Q k X Q g j m Z P C M j f k o B O n g k B u S b 5 S I n Y W z 6 q G N t W O k w h H 7 9 G j N O U B 1 l M z h n 1 Z s N k B M w T T L b 2 P H M Y a 5 j Z 1 o W D N E z H 0 E H y b A V 8 A l K w c t i C h 5 N w y W K X e u w i Z G C g 0 C j l D f y E z Y C f 3 D D x E v g e 4 e K C e j 6 D J 7 U u L S J C L 8 T 3 N 8 V H J g F I B b 0 Q z H 4 b M F n T u P f X K b C 3 L e h + u z 5 M 2 O u 7 V L B H d X V r v o s f B g x A w 3 / M l V L + V b C X D 3 Y A Q U w 1 T o y O r A f a E r Q q 4 L p g E + R J V L J p C + 4 c o g 7 r b E U O g v i I 1 M c / 1 F L s d d Z v 6 b T g e u 7 R 6 L w n s j J 9 b E u M E E Z + X P V R 4 F v Q x e Y D U D o i Z 5 s P 4 H G 6 Y c A d l 4 M t g s X J D J x q J 6 j 0 2 S E V A O d g 1 p M K F c r Z l h g C T G 1 p h F g w 9 c B D j 8 k Z q F Q y R e y n H L y P W Y b 8 l B a N d 4 h 6 9 l U A E T G p K f Y V i o E W S k e R P y c 8 F S O m U A 7 n 0 p 6 f p 4 4 X r h v 6 c i Q 5 U D L 3 D r 9 W B i Q q G 2 5 u N G T y 2 Z Y S U c 5 m 8 R k + C h C 7 E g 9 U X 7 M Q h w L V 6 Y W B w 1 z H C Q Z i E c D C H u A B b 9 R 1 Q 1 M k a q i D x Y B R q k i A b a z i k c 5 Q a G J w G l X Y D E M m F + y e A l S l g W 3 l w + Q q Y U z x y X V T P w m q I 4 Y S Z K z R y I H j O k e k r h V 3 L j o A Y j / Z q d E u F 5 8 K q p z 5 d H I W A t v d g P D A S g 6 W Z F u K T 4 k + r D 3 S g U o 0 c G V V R c V M f g Y i R I M 5 9 W L X M V 7 A 1 y l g W 3 8 V O y f + 5 u O F x + Y L C j z J O Y F H o X + + + R g 5 Z L n 5 U E w D z V 8 w 4 j u L W e h 5 L E 4 S D g w X J y E s v b j j Y D P P C Q L m x n p f 9 F X Z O d Z 0 7 U b X e G 3 f R P d F M H N i 3 o I v p y C a P p C k h v g / H V x b i s 3 w k g K 7 Q f / + 9 u i / c j g s f B 1 P m O 1 k u Z y z c 3 h A N l e r J s Z Z W 8 d j q G Q 4 X a S 7 F k C 8 9 e Z j f H P o P h i O r i 3 h i p g v Q P F 6 d C Z M X w f u t o w 5 0 A E W R Y 5 Q t D d M h Y f b U + E v 1 O M V B E E d C V c O n Z t 4 G W 0 + u E y Y l 7 e b q 3 U M b J 5 D F r i M e m I T 6 4 A 7 T G j x / I l e c Y 2 C 7 a P t s X 2 G e 5 Q 2 g e 8 F r 1 C 3 O T A m Y Q H 6 o o 4 4 K 2 O 4 n Q 9 f U G y l t m 0 S D U U F e i 4 G q O Y f Q 7 I M 4 5 i d M Y / x N e E h + A 3 + 0 q P p P t e L d P x b o J M R j A E q + b X Y X / 3 N 8 V m Q f p 8 U a a + G 5 e 1 Q w A j M C P o 3 F q 6 f A 3 j O A z A 2 H P 7 2 4 r C K 8 C 3 Q v w j J C O o 3 t m V U b Y H 7 P G E z 4 V S 1 I X 4 L l C / C N E D 3 P s 8 k F l i 8 x J E c h B H x E 4 + D Y A f z x P F u j f J F 6 A b o 3 t e 4 A W 4 T w N i J K Y y H 9 r a i e U 2 3 5 7 f D A 5 b r 7 K 4 4 B 4 w T U y Q K p G 3 r T w y G F h y I I R N 6 l n q 9 Z A E P L x w 3 B p R S 4 J I Y v w 0 V Z + o / p L 9 0 8 M U r M / g q y N j W O Q t S 1 + T a Y I t X 6 X S R I W w 5 I r b 1 5 l c 6 S w k X w a K z R R i H Q S c m N I J O Q g U I B v 5 d S r r r g 4 4 G 6 Y Q 0 M I M u R w U X J L n a S 5 m b X x d 8 Y k o j + C R k B F S 5 U z w + g G + y g A x U 6 a j p 1 8 T F z g z m W y 4 d j 5 b A f p 8 s P T Y F w 1 B E 9 C i R w 1 n C L K B F / C D / 9 9 / / Q 9 x w y U J L C r F h N K B 4 e E J c F l 2 E L I 1 R c c N K 9 N D b y A l i V F 1 l P E s n u B j G U p / W T k O J X o a / o m r k 6 y X u G / z G 5 c i W l 8 4 F w O D l M A R o 6 g K G i 1 A / E b t s B V B v w o g f t C O g h u F 1 N I P P 9 S y e 0 g A m m F / a 5 L 3 1 N u Q 0 4 Y k b w 0 Q w H V M 0 k 4 B U B v O I K d M 5 9 N F I X d j Z T Y C V U W b p X s r d n L H U g V 5 d Y A J j l F s r 5 C 5 5 k 4 0 m d l r U E W l l + 1 O b v J M 7 n F 4 e d h A o 2 / + 5 c E g T b H 3 Y V h 3 T 6 n 4 Q o F C B u m W 3 O P E 8 M n l K J l q p N w X a x q F s a 9 K U f T E S A P g z W 6 F 5 Z 5 5 T k U I F k 1 X 1 R P 7 w p e N c o L U / C J e H t d C 0 S v u V E / M k Q R C 5 c + H U p 8 i f C 4 X z N g F t l e 2 M M j o L e W M w r Z L q Y B M Y m r s 4 j n y a i m e n S 4 e 5 r u P j D m 2 E W 4 X p 4 S o y u 8 u g P d t 8 l A 9 c R z u R R f o J 7 m E U c Y M O C x D k 9 c J n M U / B + C e Q z X F W G P h W Y i d I F q 2 5 D + v L W K A l 1 l f w U L i c S V J S C E N J 8 f M W Z A R X H A R b 7 B 2 m y I p V C v j l b o L + X n U O j l + i a L h e c A o 2 O Q X s J 3 w K O L j u 5 o r F 6 z X 4 d t B h h W t z A N 1 H f z d F D 6 D g D t A h / U p A T I p B R I i w G 4 I b m n 9 n D 5 Y a 6 e y + I 9 j R X c d r P 0 W v Q i N 8 x 5 1 o S X E Z K Z D H B + v 1 c i m Y 7 q + e H 6 L X C X Q H K i I O 6 l e B 2 D 2 6 E p K 7 b k 5 S 8 G Y 2 C Y g L D F d n 2 y Y f 4 p c A e X K h X 1 h + G Z i I A W k w S q n + 6 K T 5 6 H 7 z 0 Y P m o 4 f N R 4 + a j 7 5 u P n r c f P S N A t R 7 i m c K + I 8 V C B w r M D h + o P o E D c l G w + j k K w h c O s K 3 8 4 u F Z Z 3 + H a 3 1 G j Y N 9 W n X s V q l j A u g v U r d q 9 S 9 S t 2 r 1 L 1 K z f U j 8 i n r c F t b t L B t k b 1 W 3 W v V v V b d a 9 U v W q s q V v b 6 r Y c W F d z Q m D e p 5 P b C f / u F f y / s O x J 2 h f J t O i z K n V Q H r T b H A b E 5 s N c F B i Q 6 x j u q h e V v j k H k J N p 3 d 0 z 9 j 1 P y 7 V M C X p s 4 G 3 5 X d 0 W K t y L h N q d R T F B n U F f k k j V n A W k l I t W K h L G j Q / n I S j N x e w L 7 H b E i 1 G t h o I V Y b n J b w N Z S c S W C K 9 T Q X C u J B k H T g 0 3 E k K P z g J 5 f 2 7 + + C T T v f s h d 4 8 1 V Z 3 q 4 6 6 N + E N O b n C / o 5 B 9 s / b D 1 g g S z 4 p x P D J R n Q Y p q A m i 9 B T Y y 1 C E e Q n V l k c s Y 5 w d I u m V c y 4 r N c B X V p u x 2 v k h S q H h x t J Z S V o Q 4 q D W 7 w W e x y 7 O m a r h N q u N F W Q b y e / K u O 2 B D 4 u F / L 2 b p J w V W T H 0 J E c Y u g 5 m d v j W Z t 4 E Z f v z i I y p h v b S z 0 a J 8 W D z g + + P 6 e 6 A 4 + J Q 0 O r C g 7 9 8 x A / k N X 8 P k P 4 K n d m h n w x 4 d W 6 3 S 1 1 K H Q Y 9 n 7 x C X 1 h I G Q p x 7 l W F I K y 5 0 c 7 V C R 1 z 2 k u v j F s E 2 w G m w Z B 8 d b y v b t 0 y y W 4 i l / / I m 3 0 f E C 0 i 0 y q M 0 L g 9 / 9 x U L T K Z X 1 J x J I 2 1 0 R W c a p W m G Y J n V l X n / X o 7 8 m F m 6 C A f r D U 9 m D A Q V Y x E p j w m M F a S t 6 8 z 0 2 j + H N X G a H x X D I 9 G o U T E l f S y p I B F Q n T 5 t 5 b t / S A l Y s V B u a a c W f t z 8 7 3 I J 3 J Y E b E W j G M M + 4 l i g E 0 l d 2 / g V B w C i Y q o D S f j Z m l M x g I j U q w 7 R g 6 P l Q c E d i h w c m n k i v D 5 e R u E 8 c v y M w u 2 8 D 0 t b b 3 M 1 n 8 d S t L 4 P K / c P 3 j y C R z m I 9 R 3 C V 8 B r K y c S 6 R z Y p i V j s y x n s E 2 x m P a C C A b 1 R l q L E b R s i W c 1 a n B D J q s l Z J r K K S F s W 0 d l G a D i 9 / Z A p Y G I h o A 0 M S g i G Y v Q R g 0 g u U B p A c n C + o w L S a S z 5 s G A Z X z g t v M X c X G G E B Q z l w F 1 U p j d t l D I K Y 8 9 Y l + z + S s J k + q c Z A 1 g K j X W W h 9 A T k w 0 h b Q K 3 o A 0 y F F T m c e g S A l 1 n x o C F R o a 5 U 0 a 5 C 6 P g U 4 l 7 d G Y D 7 m k p I w T J w 2 y m M f A q F + R k S r + Z Y 0 R U Q p G A 0 6 r U T a 2 r 3 o O M 0 / 8 z 4 E V 5 T h E v Z f d g B w u 0 V D E S 2 M G Q n i h F / 4 / 9 N L G J 9 c d O i 0 A L 3 5 z / E m a b G S c D Z H D b F u O u 3 L A H w k n B P w k M R Y L 4 O + k G D J t I p 6 Q N B W v 3 g h T U E f i 3 5 C z f p j I y K M t K P r b 1 o L 6 4 0 L 3 C n x 2 j / Y k d Q W k 6 g i V v 8 c D E 9 4 v 3 C P w C b 2 e t K x D t / Y o i y n O l + W y 4 f k O 7 g H M 4 K F j p x N t P o r z G m k 2 Y B j P 8 z d X Q Z G f b A P j U J d H Y A x i F 5 v G 4 2 K 8 9 o 5 I P 1 S b N O p C V 4 H W S E Y 1 j i k 1 h V v C F D S f 6 C n + b S k N 1 Q s Y x s E V w S N H Y 2 2 W w Q B r d O x M w c 4 J f s A x Y O k V Y D a Z K B C I e j W G d b 2 3 w h V U M G N z + D t b D 4 4 C O u 7 B g 0 7 i p p C X q N o 9 N v T t y p q c b K 4 i 8 E x F m r 6 w H 5 g a C h 6 6 s C 8 R F u A 8 a j V L u v V x i 0 / q U V i 4 G S N Z E M U e 9 0 R H Q Q a B f + q l N q g g 3 F X g C l i b w p h k 8 1 G H + s j k a m w 2 t v u q G W 2 r t B J Y e 5 5 T H o Q A b n W S B G q a Z K w B i s S b A 9 P P P T b H 4 p k 3 T A D u m J I g 2 8 i s 4 N + X D 3 b w m W P F T n q P Q q E Z j X o k p / e s R L L t M l m J l 3 H 2 u o Y q v b P T a 3 V I T K u Q j I q 0 c R q 7 h m T 9 M t T 7 l B 4 Z F U 3 j / H U N k b b N R 9 + 6 + M i o 2 B u n r m t o 1 z c v 3 b j Y i D G W L f u x x / q T D z P a 4 K m B w i F S b s 6 T u + S n C O O j M J M 9 9 5 y M D 0 m O V a c k M j C 7 O C d 5 H s 6 o / q D k e Z h E M U W z w f G Q h K o P S d 5 M w y U l B 9 P I 9 H z k p Y M l D + Y 0 N j g i + V M Y + S Q 8 L y u 7 d R 2 Q w G h B a e j W m T c c G 5 6 O i N 4 8 B F 9 r u h B V Y 7 I 9 j X j r o 5 F 8 x L Q y 8 I z O I 0 p J t v / h 5 3 B 1 n I o 8 m 8 0 Y 8 h y o T r m W Q u p G z e H T z 6 M w W c b q s 5 E X / 0 n Y y v F o M M X Z d n I y Q k 7 u n T w U 1 e t a a k 3 n j f Y n J K o T k q I y h Q Y S S a a u 6 5 S k q P E w A I Q x D k q K e g k D 4 B j z q K R Z f F I D W F O X 3 e p T E i x X i U I 6 p F 7 l c E r c 8 O m I v j T l c F R u 8 m S k u z 7 l c H x G O h c R p d i 1 9 U R 0 9 t j E t I 5 / I B L e N K T p m c I 0 2 u Y c Z K r f A 5 R 9 t v G P Q H B i k y M Q 6 a H Y 3 R q F K U c 9 7 A C n e z T I r u u g Y z Q A d 3 / E M a c B j c D L l W o B 2 u D m T n D L C s z O n P H s 5 R j o 3 t D 5 h g K n U e z i G A c c z n o M U K 7 r e C P V l g x 8 i i U 6 F g E X O n U U k G / q W E N e Q b M 4 v U g I F n C 5 C c h t h H 7 n V r u c / Q Q O M 2 r I C z 9 S g b z w K U M 1 n m M S 5 o a P L V S f P r 9 S y o l v D O F r P a a o 4 b h 0 I r w 2 6 y Z w u / n D C c N a v A M W p b f k Y M K s G u / Y e O 7 o L M K g D O / Y m O 7 8 O K J f M d 6 x 0 b / x 8 w j j A r x 9 M L 3 u M 4 m G L 6 P Y C y d 3 y S v K F + E M H 2 b K C L 3 L 7 c 4 k 6 t f 8 K s 8 j X v w 2 p d 7 R 8 y S K o P W / w s g 9 C 0 P 3 4 P D 9 u x 8 B z + 8 s e Q z r 9 P L d c 7 A U 8 O i 0 U e 6 T i / q P A F X n W U W e D I a P c Z L 8 1 e H 7 e 3 g p s F S Y A H e / 9 a 2 P L + 2 8 1 E t 7 w 5 N L V a Z R e 5 / 7 l 2 U m U k f T B 5 c d B R T a u z + s Q 1 c W W G j v + K g x b y 2 X v 7 3 7 1 / V 5 e / V + f G n X K 1 a 2 t v / m s p 5 J 2 v 5 t B S s U F z q 2 t x W M U M m a 7 + h w k n e Q y x x 0 9 L n f 7 H P S 1 e d B s 8 / 9 r j 4 P m 3 0 e d P V 5 1 O z z s K v P 1 8 0 + j 7 r 6 P G 7 2 + b q r z z f N P o + 7 5 P V e s 8 8 3 X X 2 O F d / 0 X l c n F S N 0 c c K J g h O O u 1 j h R M E K x 1 2 8 c K L g h e M u Z j g R z N A o W t H R 6 e u G L u k q S t M + 3 u O 6 c h k 2 n G C i l u o m H b p c 8 F N W / q R 5 X p p w s m L R o l Z L R / g L L 6 I o j I Q z I 5 e K L k 0 d T F u r p I O F I N P D 8 e x A v n i g O I 4 v 3 u W G R n r U X p F H O a p c m U c 9 T q P Y i 3 I c f a v a W b 6 E b K n Y p c d l 3 E A 5 T 7 W 4 S e V 5 t e i M 5 t W J / t V 9 / a s H + l c P 9 a 8 e 6 V 9 9 r X / 1 W P / q m x a U 7 7 W 8 a 6 H H c Q t B j l s o c l w h i a L I j Z q D O s v X K D n K v F d r C a O i V V H K S D z R L V c 6 l i W S 3 G P R V l E M u 7 5 g 2 K K + Y C n L W 1 f V 6 i i g 1 V 6 + q R 5 v U 5 V N O Z Z n X + X t d h V + M i r f J T H 7 q y z f P 6 8 P p r v m 4 O 1 6 S R t r V b E m r b B 1 e Y 2 B b L + q T x U M X 2 1 Q c n / 1 e b s o 6 C e R 5 a J l x I Y Y 6 E f s a F o T n z p R Z F m q v i s F q z Z 3 V c q a L 6 s i 1 / b + p O P 9 / Y 7 3 D z r e P + x 4 / 6 j j / d c d 7 x 9 3 v P + m i z 7 3 u h p 0 U f C 4 i 4 T H X T Q 8 b h J R o S h a W L V T D + h Z t 2 f X V n 1 S b V o Y V O V d J m W x m b X H f B 9 3 J i P Q H J K / / M Z l y 4 O m R r K P p b o y S T g D W N H s i s 5 P M p A o r 9 6 G A l I 5 5 T + H v 1 a r 3 N Q m z k o V H V R v 7 s B S Y a I S u y j g 1 X h l Y c R M f m A j r q 2 i J F l O Q x 9 3 3 p y p M 6 M + m 5 I 1 d S L L Z A S 8 2 U S c A d E V 6 I Q s E s R s m I P X S x F x n J 6 r n E e h L 4 D B c h c c A 4 A o 7 v + J C 7 U O L e k 2 E m W 9 p C w K V 1 0 M q p X m c q m s o r q f X l V i A T R B X V H 7 7 F 2 L / j 3 N q p 2 1 j K W 1 Y k 2 E N N a s j R h l / R s d S w + q X q Y D 2 b C y 0 R D X U F n m r M 3 l a w m v D c W h 0 Y H Q K q A g Y L W M W Z t 4 W i 8 C D I N D r Q N t U m Q M y 4 j 9 G r H 0 M M 3 s h j j D G 3 C e r Q D c Z T I L o e k K F J / r h i a X Y J m j b f c S 0 P a V g / T B t v t M z i B s N b Q C D M N b g 6 E K x n h l f v K r w z D L k Y s A + L k T z V g Q + z R Y 4 1 2 x 4 p Z Y L B S 1 2 H y c Y 8 I t m z k 7 + Z D m a G q I h G h + v F V o q g A 9 N w 7 I 0 h A J 0 F S N i 0 K L w h s y l 2 K S B I l o E u C P n X x M c y w 1 N A I s V e P e I J a F U R V H i / Q J A X P F i J f Z L a W P Y U a Y Z l 0 / 4 X G 8 u 1 M Y x V P y e y L i X F t c A z U 0 X Q 6 C E h d 0 E W o Q K R 2 F Z j g s / P c p w q n 7 1 u 1 Q i 1 j e L J w 3 1 J c 1 q Y D W c h 7 f D Y 4 e A V F Y Z T R Q p l F f U O I K K K L / l q A M q 1 m p R 2 S r n b 8 i j W 7 X O 4 G 9 f c X 9 n u A n v y f Y 6 4 Y I s 1 K i Z R i E 8 h b a P N Z e p L Y / L f 9 u C c J W V p + 3 1 O W S D L I O t l x N P C E L 6 g P E G J B v c o N u C 6 K 1 I k q V l I O t o f O l y X z D s P Y K T o q 6 S f W E g 6 2 B S w s V 4 W X R G E F v A J c K m 3 4 V k L Z O Q t g a S Y Q O w M V 5 j e 5 Y r t J E V Q i p M 7 l g + w 8 i x n x q m E V Q w 6 2 o j Z S n E m x P s i B w O I y b 3 t 5 l Q r Q K 3 F g B C Q e o V k A C w 3 y G U b k T E r s R W 5 U r m y G b C U 8 I X u S C M z O h + 0 x o V k U O q B W d X S S z O B 1 J l C 0 k M 8 p B + n x f l P P x N l f x 5 k M k A K W s 0 L G Y A U h 4 4 t G V A w s 3 L 3 G T F R Y q D 4 Z 8 / 5 U T 8 R y + i 9 B 1 e C j s U z d S N S r U k J o Q c J Z g s S G N n y G l Q G k i Z i b p 1 D l e s d w o D W w d w u a o d g 3 N T C d x V P l q 1 2 p v M P n M 3 O A o U L U t D k u Z i Z T F N p K t y e b q Y W c k X G p 5 a 2 M a m W k / I 1 N D o y P / L B 0 f b M 0 0 h / z G T c w 8 i L x + J m Z a M T H K X L R r t T L O u o e V q a B X J K g N t j L p W U s / K y P B r U p E + z W M 3 P F 3 r J 8 Q P D H q Y 2 N q q N k 9 D q 2 u 3 c a I g 6 4 c w F 5 G p k q F K l K T r l O 0 n R g a A V O a 1 2 b C X x r K i L R 9 Z Y J g v 7 R D D R o d e 5 V P 0 g y 9 Y k o D 7 p O w t q 1 6 f p 8 u r U + B z / B k w 2 1 R T t P y l k Z s W S V P 9 r H 0 q X y q b z Y + A l k x x K w 4 p O l H E x h j V Z W W I p s 3 x H O i t m V Z O t p A e q o Y 2 1 Z n j c x m y c R b w 3 8 Z M i m E J j x Y I 1 f 1 G 3 Y i a p 6 / a o S Q n G a k w 6 n M M E o L f Q 3 L M E r H S A t u O V 9 o o p H i i s f u l C O z 7 K S H U i J N / 4 y i X p l M j Y w i 0 0 y m N F u g c Z W s Q U b R 9 u l P a Y b R D 0 Z N B Q O Y 3 O 1 l k H Z U 1 s Y z y z g y u 7 r P J B G p c b e f S S Z S e 3 0 9 k 7 y k v h X 2 T P K W 2 q r r m e Q w V S / k M k h g U t x Z b J L D 1 H 0 N s X l W U + f V y C a 5 T p 1 3 J 5 v k P p n c m 2 y U D l X e e m y S C C X d w 2 y S A t V 5 U b N R S l T t J m e T t K e W q 5 5 N 0 p x 0 t z + b 5 D i 1 X A / d 0 f 1 4 W I b V i Z x h 1 d 5 U s B C b 3 c 5 E r K Y h b s / S K g z r N W R u q e 5 W 7 5 v W 9 U P j i Y E Z q 0 x T W K s K Z I b 3 y R Y 9 F P f K V t 6 1 l X B t N D S v 1 a p O K 2 q U Y 5 X y i i q V V q t k q F 9 Z r 3 i r v 2 y + l o X V q c z l 4 b v v u y / 5 0 e h K + x I Y + d 5 5 i V j S h f c S K 3 V e f F + C X F O b 2 g S v i n b U 5 a N J S r A l Z U 3 S d Q P z y f A J K K h b m V 2 m U l B y o I m k k L Y O O l E p n q 5 I l D L A x E j B V B X L w A u q d 3 2 j q 9 o / N H L / z L 0 7 E + f N 0 D e r u l 5 V z 8 r E c V L 4 R e 1 u T 4 t X 0 + 6 0 m A b A Z B 7 F F h k r t Z w 4 K V + l b 3 a d P l f l R h P t J A V w 3 R l 4 K j 2 x f Y 6 e I l + j 4 Y H U 5 z f U G t V u C h X S b N B P X d S T q S r K Q Y F P X V P o m u j V R u 2 j G 0 l 9 j X q y C m h J a K s I a 3 v i W 0 V y x 8 x F M 3 Z c a 4 T s V p h 1 H u x U f S 0 M r p T T L u P U Q q a G 2 V H l J R o Y j v o U k r K v Y d P Q 6 m 0 f s a b i q 0 2 F / 6 T O v K r l p G l S / x q p h H n G X 1 0 z F l l / h + J 8 6 u B d r g E H Z O z p h z B J G y x V 1 q B s v 5 / g 2 1 K s V U 0 k h Y R M o 7 N E s S L j T 1 i f / g o N z w a O X o a / 0 q g v P 6 t 7 p t 9 / q / w C L R n 2 K Q X 7 l I J d p h T c Q E Z B 2 2 p P l W a w X / 3 d o t X f u A s 7 o 7 W k 4 e r v B t Z 7 1 Q X m 9 a 7 + 9 O k P F E M / g 4 X T V P D 9 U y E 6 M i G 2 y 3 7 s g n f s v M f h 2 m Z g 4 n o P J V E q l R t V F 1 0 3 d / U 9 z v y 0 U 0 j 3 D H N 7 G G b 8 P P m U Y c b N k 9 9 z z O 3 h m E + j 5 M C e Y 2 4 P x w y r r a K v 3 j B a P Z U 9 s 9 w e Z r n 1 p W n 2 z L J D Z h m 1 K I O u y s / 4 2 y n 7 P Z T 9 H s p + D 2 X k E h L i d F 7 O L V B N U u Y V / C 0 E N k x z E j B d Q 5 V V k E c Y + m e A 8 c H 7 e i a C 3 b j 9 p K m Z k A T i t p 0 1 c V E q g Y O d 5 d K R T 1 i + T 5 Y e m z o 8 w z j P L Z D 0 j P g h T p Z c k I H Q U p 3 f Y J m P k G U 7 + N S N u T 6 a Q A 5 v 1 I J X X P g u z d t + 8 p I W d w L 5 4 N Q D I O o H b 2 H E D z o A V s / 5 G p X 2 0 b N 4 S g O 8 W V g X u l B v t i 2 3 1 T G w m z C p i l m V F S K P N W d M q o I k s o p t 3 m M v z p o E y Q s e l A / + 7 G r V z 0 t R D r F y u t e c 8 n 4 L 4 i p U 7 F p 0 h D a r U d H 7 x J g Q 9 y W j e K J B v D g v t f O f Z h g / 6 I X x i W V X 4 l v K + 2 G M b n E 6 0 S U M a U B D j p f w L m f T O 8 S i P O r k K Z l o f e B W + F J n 1 p o 0 D 6 s a D q 3 S l T E p S j W q S 6 O s M N U m N T 3 9 l J v 0 S e r y k h v z / M g 1 f 5 h 9 O S Z f w 5 h J Q s Z Q b 8 O f 6 R T c 2 a Y X W / I H u n l h R M k 0 7 W K h 4 q x 6 s l t F 8 l 1 7 m J 2 J o 1 N 1 j X q 7 P X X P c F w f c F / Q b L c F z d p L 1 l X K z 4 E 3 8 e 5 7 F o M C X P 9 Y q O v v 2 l k V I z X S v N I 0 7 f R 7 4 C 1 8 Z p 2 O d L R v q h u + P G W 9 6 6 0 H u 1 H M s K J h 2 / 0 h T f 1 0 g 1 P h 0 u 2 q r d C F o y S c I P J 7 8 q 5 7 U X + q A H C 9 m K W e S R 5 y p I Z T h V D x m Y + O N V 5 b + v r U L i v U V 8 D B P C 1 Y z p R r i V Z X 7 t j A l W t i I 5 X i 0 O + H m W T e G n m A v R z A Y 6 m K v C B h k S w 8 2 h 5 X G 6 h 7 / f E J 6 I 8 G Q 2 v W l 0 a 7 J E 0 q A E n d C k Q q K a 5 3 Q n m W 8 O g p x i f b i L F Y i q o + o a Z Y R j c 5 T l q k R g n 1 r R Y X 4 5 3 f a 5 K m B h / t Y s P X a P N V v Q u s k 0 O z f D w T b s M U v b Z 1 d w d F 1 X V T U r D K X c 1 n X r p k + Q V Y w K d g t n 5 Z c N / 7 x c X v x 7 Y p n d I Y U F k 4 5 d 8 1 c R W G 5 g 8 E 5 9 a t Y F H a B Q y m V 5 r U T 0 9 6 s P U z d Q W e H X F p r T J E R p Y o p w / q 3 j + u v 4 c R g T l p d G B 9 e 5 f P n n 4 L / 4 P O f 8 c C a 2 / 4 G s j 5 I y y M D 2 3 r L 0 D j E 0 t h O M S c H G 8 w n 7 T 5 d W 2 f D u V C 9 v Z S d / O 4 m O 3 n Y o p i 6 D 9 H Y b I 8 a A V D Z N q U w 1 6 K x H p E 4 7 7 S / L w T G I L J y Q h x l 0 d A j S i l y K F u H z q f v s q C J e I l 6 D A w z l D s P y g M o P U t x + 4 w 5 Y I 6 s 2 z 2 x d N v F w + f C s 7 9 9 i 7 8 A s A W x e M 6 H z d b y F z d f J u y 8 z L l d N 1 r c V + 9 7 q V C F J p N N Y K h a a g T E 3 1 z Q 6 F R U E c v Q s 3 G s k B J b w W j 3 M 0 / 2 V k 4 W 5 d 8 Y w u u u n 9 q y 0 x 1 N 2 t 0 N / 3 a o H J V f g x P o g W W D z Y 4 S q g w o f 2 + K k w Z y + v O r B r T K J R 8 B N o g Z m N q + W L E a 1 L z M 7 G Y F a X u f L A n g Y j j g n V S u i n k n 4 N N C z D n 6 S C W d b 3 o t I w 2 H 1 z 8 9 Q 8 s g r x i M T a M B Y W B z 3 + K c H d G x H S I R 9 g w C z q U C p v F a Z W 9 K H 9 L s x J o C T 9 b c x p L F d K q 7 5 1 g F j n Y i n k z M e 0 y C u c R l n M V u 6 P e 5 m o + j 5 P l c s 7 O o T c J f e J v P n j z C B 6 l g 7 0 C s q 4 c D C + h O P x e 6 + 9 G 6 9 + x S u C t o Y p / 1 t R E K s 5 W K O g q n z c b V D g 8 N Q I d j W I h H V 2 N N L L S 7 K a X H H V b n R y 1 t 9 Z J l c K c d s l Y s 0 t V 4 r 4 o s y D t W o 1 m G O S d s O s w D c / D m f C d n 4 d J F G O h e 8 Z R e s S z N 1 N Y + J K D a V Q z C S + d Y J 4 4 c y o W c H 8 K I x + D 9 j i K M Y r W X f K K 8 k U 4 w 4 f T 0 F 8 C 7 q J y t V g r q E u v Z q 9 4 S O h v 0 w W M L t f S L V + m S b 1 Z w d q M Z / 2 0 P 6 g a h t M 4 H m E B h l w I M c u K a M 6 B J H P U l K L p i / 8 k b O V 4 N J j S e G 8 Q P v F l A L J v U w f V m V l h M A r W V i i 9 n J N 1 F q B o 4 G W C 0 G x i K B X K R Y R K R j Q N V R K j b 6 q R H 8 U y w k y a m h 1 l 2 f q S V D / v 1 P e 1 m L b W / S K 7 Y 6 V h d 5 q c / g d i R f T b a 1 g r F r r m B 4 y 7 Y i R c U B F W g D N M X B G V 9 T p f S D r A F 9 A l W 2 / C q w k F 5 o H F L w u O x O W 5 v L I 3 9 4 Q c H + E + q Q 9 Y n B y R F D + b 3 D / K z n w 4 O 7 L G P M 6 t n 5 y 9 z x G U t Y 5 E r r 6 l g Y y S S 9 9 X V V y j k k m 1 W E i V D + s A l c w n b U 0 r W a 4 R N 6 k t l J B v f X J R b 5 / J t a 2 V a B d l m F U n A 3 8 N + K M H R 9 i w X y U f q V 9 L S Z E n 6 R Z z h n Z W H s S s z o g K z 7 L 0 S H 2 f v 6 w 9 M i A k z A z 6 7 t i w z y U Q v h r T u O s 9 Y O 2 h x D 4 0 / e Z D 0 2 u y l d 6 R 0 i 5 d + g i 8 j i O f v T j t x e n L E q d a e l U f s Z I l c Y u a F S o 5 z O r z f C 5 i O C y 9 a y + 2 e 7 E t V 2 u w H k q q A a j e C M H p K v F v 7 p q J B f 6 C E o b b E 7 i V n t 0 5 1 4 h f 7 5 C H W 8 D R O 6 m 8 + 7 m x 5 T X F a J e V 9 h L f d 5 4 g i 7 I Q b 2 x C x c m T i 2 J R K D 6 u O i j W S E y Q 0 1 r H z l Z / A B A / e p P 4 m o i 7 O 6 Z r 2 F M Q Z G k Z 2 7 o H 8 6 R g y I p 1 a A 8 B N i K Y f b N R y 0 8 y r h Z B E c Y h z B r 0 C + O Y j n Y D s c 1 d 3 8 E 8 U r J K C P t 9 b 7 d A + d X G K l t o j v o o 4 Z b X 6 I r J 7 F F 3 p b o E Y 1 j U 8 o B K 8 G a W d v C 1 K e 3 Z D L h f 1 0 G h a 7 g H R B V A K e H V G U M p 7 3 C O G E L Z p 2 R x v j m e 7 R X e a Y l 6 P I X + F l 5 k m o F 9 E D P g X B A 7 o K E H 3 5 + 5 j h M c W i S M S P c 4 H s y b S Y B h j x j V k 8 e F J R S 9 J + j N l P C g 8 2 g 0 0 I p G 4 C l O c i w o I 2 p E D g / t Q S f R i q L G + 6 j U 4 c f R N 3 o a f U s P o / c h q V J I 6 j 4 G t f + J 8 / U f O I N h H C M A d b i J V M e f D r K R Z u G i w t i g 0 n G C O J F 6 k A P O Z v E Z P i r N Z Y 8 h g Q X p Y v M B G C y / b d h F 9 n b 5 R F w y r J h x i 0 m y I Q e O E s D P K u r 0 g s j Y X 4 + N 3 Y c E j x s S v D e 5 5 i Z 3 H w + 8 D / 7 9 n O x x I w x r u E X W B f 4 O s s m m w b r C L k 3 R u k 1 5 0 T g 3 b b 0 G S Q 3 t l J a t w b D 7 d H I W g n E 7 3 G p I F k y 9 B G u N k b O Q L 0 g O J t 7 P 0 5 h t q w n C w A O t I 0 G M t w T J U F + H Q d 4 H Y u / N 8 K e 6 8 v 1 U o r D 3 4 d a f g 7 G t b g / j / v a n s z m M d 8 Y Z 7 A 6 L u + a 6 R 6 r s D x v 2 M d k h N h x q v 0 e 8 3 y P e W 8 p P f Y 9 4 X 6 n g c z W U t V 3 i o Z Z y h 3 v E a G 2 6 N 4 k z s 9 V n 0 G 2 2 i b e Y R r l R v M U 4 + 6 3 i / V b x F 2 Z 5 v 7 i t 4 n 2 V i M / Y J D c 2 i o c a 5 R 1 v E 6 N R a u 4 T Z 5 a t 3 z B d O 8 V b D d p v r 3 i r K f a 7 x f v d 4 i / C E n / u u 8 X 7 A h 2 f q d X l X W e y t e I c d 5 q 7 w / I I A N E d x a p Y 3 0 R z O m w p Z O 9 T K t J x 4 z U 6 b l O J j p I V 9 Q U 6 a v y n c / X M S s N g b 3 1 h m N p b p Z u 5 Z 7 f P k t 3 + H 1 B L A Q I t A B Q A A g A I A N p e a l r X A R z r p Q A A A P Y A A A A S A A A A A A A A A A A A A A A A A A A A A A B D b 2 5 m a W c v U G F j a 2 F n Z S 5 4 b W x Q S w E C L Q A U A A I A C A D a X m p a U 3 I 4 L J s A A A D h A A A A E w A A A A A A A A A A A A A A A A D x A A A A W 0 N v b n R l b n R f V H l w Z X N d L n h t b F B L A Q I t A B Q A A g A I A N p e a l o L g E g h g y M A A F N M A Q A T A A A A A A A A A A A A A A A A A N k B A A B G b 3 J t d W x h c y 9 T Z W N 0 a W 9 u M S 5 t U E s F B g A A A A A D A A M A w g A A A K k l 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R 3 A Q A A A A A A 4 n Y B A O + 7 v z w / e G 1 s I H Z l c n N p b 2 4 9 I j E u M C I g Z W 5 j b 2 R p b m c 9 I n V 0 Z i 0 4 I j 8 + P E x v Y 2 F s U G F j a 2 F n Z U 1 l d G F k Y X R h R m l s Z S B 4 b W x u c z p 4 c 2 Q 9 I m h 0 d H A 6 L y 9 3 d 3 c u d z M u b 3 J n L z I w M D E v W E 1 M U 2 N o Z W 1 h I i B 4 b W x u c z p 4 c 2 k 9 I m h 0 d H A 6 L y 9 3 d 3 c u d z M u b 3 J n L z I w M D E v W E 1 M U 2 N o Z W 1 h L W l u c 3 R h b m N l I j 4 8 S X R l b X M + P E l 0 Z W 0 + P E l 0 Z W 1 M b 2 N h d G l v b j 4 8 S X R l b V R 5 c G U + R m 9 y b X V s Y T w v S X R l b V R 5 c G U + P E l 0 Z W 1 Q Y X R o P l N l Y 3 R p b 2 4 x L 0 F s d X N 0 Y X Z h X 3 J 1 b 3 R z a W t z a T w v S X R l b V B h d G g + P C 9 J d G V t T G 9 j Y X R p b 2 4 + P F N 0 Y W J s Z U V u d H J p Z X M + P E V u d H J 5 I F R 5 c G U 9 I k Z p b G x D b 2 x 1 b W 5 O Y W 1 l c y I g V m F s d W U 9 I n N b J n F 1 b 3 Q 7 S 2 9 k J n F 1 b 3 Q 7 L C Z x d W 9 0 O 1 N 0 d W R p Z W 1 v b W V u d G V 0 c y B u Y W 1 u J n F 1 b 3 Q 7 L C Z x d W 9 0 O 0 9 t Z m F 0 d G 5 p b m c g K H N w K S Z x d W 9 0 O y w m c X V v d D t Q Z X J p b 2 Q m c X V v d D s s J n F 1 b 3 Q 7 U 3 B y w 6 V r J n F 1 b 3 Q 7 L C Z x d W 9 0 O 1 V u Z G V y d m l z b m l u Z 3 N z w 6 R 0 d C A v I F B y Z X N 0 Y X R p b 2 5 z c 8 O k d H Q m c X V v d D s s J n F 1 b 3 Q 7 w 5 Z w c G 5 h I H V u a X Z l c n N p d G V 0 c 3 N 0 d W R p Z X I m c X V v d D s s J n F 1 b 3 Q 7 w 5 Z w c G V 0 I G b D t n I g d X R i e X R l c 3 N 0 d W R l b n R l c i Z x d W 9 0 O y w m c X V v d D v D l n B w Z X Q g Z s O 2 c i B h b m R y Y S B 1 d G J p b G R u a W 5 n c 3 B y b 2 d y Y W 0 m c X V v d D s s J n F 1 b 3 Q 7 V G l s b M O k Z 2 d z d X B w Z 2 l m d G V y I G 9 t I G 3 D p W x n c n V w c G V y J n F 1 b 3 Q 7 L C Z x d W 9 0 O 0 1 v d H N 2 Y X J p Z 2 h l d G V y J n F 1 b 3 Q 7 X S I g L z 4 8 R W 5 0 c n k g V H l w Z T 0 i Q n V m Z m V y T m V 4 d F J l Z n J l c 2 g i I F Z h b H V l P S J s M S I g L z 4 8 R W 5 0 c n k g V H l w Z T 0 i R m l s b E N v b H V t b l R 5 c G V z I i B W Y W x 1 Z T 0 i c 0 J n W U d C Z 1 l H Q m d Z R 0 J n W T 0 i I C 8 + P E V u d H J 5 I F R 5 c G U 9 I k Z p b G x F b m F i b G V k I i B W Y W x 1 Z T 0 i b D E i I C 8 + P E V u d H J 5 I F R 5 c G U 9 I k Z p b G x M Y X N 0 V X B k Y X R l Z C I g V m F s d W U 9 I m Q y M D I 1 L T A z L T E w V D A 5 O j I 4 O j U 1 L j Q y M z A 5 N z N a I i A v P j x F b n R y e S B U e X B l P S J G a W x s R X J y b 3 J D b 3 V u d C I g V m F s d W U 9 I m w w I i A v P j x F b n R y e S B U e X B l P S J G a W x s R X J y b 3 J D b 2 R l I i B W Y W x 1 Z T 0 i c 1 V u a 2 5 v d 2 4 i I C 8 + P E V u d H J 5 I F R 5 c G U 9 I k Z p b G x D b 3 V u d C I g V m F s d W U 9 I m w z M C I g L z 4 8 R W 5 0 c n k g V H l w Z T 0 i R m l s b G V k Q 2 9 t c G x l d G V S Z X N 1 b H R U b 1 d v c m t z a G V l d C I g V m F s d W U 9 I m w x I i A v P j x F b n R y e S B U e X B l P S J B Z G R l Z F R v R G F 0 Y U 1 v Z G V s I i B W Y W x 1 Z T 0 i b D A i I C 8 + P E V u d H J 5 I F R 5 c G U 9 I k Z p b G x U Y X J n Z X R O Y W 1 l Q 3 V z d G 9 t a X p l Z C I g V m F s d W U 9 I m w x I i A v P j x F b n R y e S B U e X B l P S J G a W x s V G 9 E Y X R h T W 9 k Z W x F b m F i b G V k I i B W Y W x 1 Z T 0 i b D A i I C 8 + P E V u d H J 5 I F R 5 c G U 9 I k l z U H J p d m F 0 Z S I g V m F s d W U 9 I m w w I i A v P j x F b n R y e S B U e X B l P S J R d W V y e U d y b 3 V w S U Q i I F Z h b H V l P S J z Y j N i Z T k 0 Y j U t Z j J j Z C 0 0 Z j k 1 L T k x Y z c t O D I 2 M j h k Z j Q z N z M 0 I i A v P j x F b n R y e S B U e X B l P S J R d W V y e U l E I i B W Y W x 1 Z T 0 i c z V h O W R j Y 2 M x L T l j M G M t N D N h N C 1 h Z D R i L T h k M m Z k N j A 4 Z W N m Y i I g L z 4 8 R W 5 0 c n k g V H l w Z T 0 i U m V z d W x 0 V H l w Z S I g V m F s d W U 9 I n N U Y W J s Z S I g L z 4 8 R W 5 0 c n k g V H l w Z T 0 i T m F 2 a W d h d G l v b l N 0 Z X B O Y W 1 l I i B W Y W x 1 Z T 0 i c 1 N p a X J 0 e W 1 p b m V u I i A v P j x F b n R y e S B U e X B l P S J G a W x s T 2 J q Z W N 0 V H l w Z S I g V m F s d W U 9 I n N U Y W J s Z S I g L z 4 8 R W 5 0 c n k g V H l w Z T 0 i T m F t Z V V w Z G F 0 Z W R B Z n R l c k Z p b G w i I F Z h b H V l P S J s M C I g L z 4 8 R W 5 0 c n k g V H l w Z T 0 i R m l s b F R h c m d l d C I g V m F s d W U 9 I n N B b H V z d G F 2 Y V 9 y d W 9 0 c 2 l r c 2 k i I C 8 + P E V u d H J 5 I F R 5 c G U 9 I k x v Y W R l Z F R v Q W 5 h b H l z a X N T Z X J 2 a W N l c y I g V m F s d W U 9 I m w w 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Q W x 1 c 3 R h d m F f c n V v d H N p a 3 N p L 0 F 1 d G 9 S Z W 1 v d m V k Q 2 9 s d W 1 u c z E u e 0 t v Z C w w f S Z x d W 9 0 O y w m c X V v d D t T Z W N 0 a W 9 u M S 9 B b H V z d G F 2 Y V 9 y d W 9 0 c 2 l r c 2 k v Q X V 0 b 1 J l b W 9 2 Z W R D b 2 x 1 b W 5 z M S 5 7 U 3 R 1 Z G l l b W 9 t Z W 5 0 Z X R z I G 5 h b W 4 s M X 0 m c X V v d D s s J n F 1 b 3 Q 7 U 2 V j d G l v b j E v Q W x 1 c 3 R h d m F f c n V v d H N p a 3 N p L 0 F 1 d G 9 S Z W 1 v d m V k Q 2 9 s d W 1 u c z E u e 0 9 t Z m F 0 d G 5 p b m c g K H N w K S w y f S Z x d W 9 0 O y w m c X V v d D t T Z W N 0 a W 9 u M S 9 B b H V z d G F 2 Y V 9 y d W 9 0 c 2 l r c 2 k v Q X V 0 b 1 J l b W 9 2 Z W R D b 2 x 1 b W 5 z M S 5 7 U G V y a W 9 k L D N 9 J n F 1 b 3 Q 7 L C Z x d W 9 0 O 1 N l Y 3 R p b 2 4 x L 0 F s d X N 0 Y X Z h X 3 J 1 b 3 R z a W t z a S 9 B d X R v U m V t b 3 Z l Z E N v b H V t b n M x L n t T c H L D p W s s N H 0 m c X V v d D s s J n F 1 b 3 Q 7 U 2 V j d G l v b j E v Q W x 1 c 3 R h d m F f c n V v d H N p a 3 N p L 0 F 1 d G 9 S Z W 1 v d m V k Q 2 9 s d W 1 u c z E u e 1 V u Z G V y d m l z b m l u Z 3 N z w 6 R 0 d C A v I F B y Z X N 0 Y X R p b 2 5 z c 8 O k d H Q s N X 0 m c X V v d D s s J n F 1 b 3 Q 7 U 2 V j d G l v b j E v Q W x 1 c 3 R h d m F f c n V v d H N p a 3 N p L 0 F 1 d G 9 S Z W 1 v d m V k Q 2 9 s d W 1 u c z E u e 8 O W c H B u Y S B 1 b m l 2 Z X J z a X R l d H N z d H V k a W V y L D Z 9 J n F 1 b 3 Q 7 L C Z x d W 9 0 O 1 N l Y 3 R p b 2 4 x L 0 F s d X N 0 Y X Z h X 3 J 1 b 3 R z a W t z a S 9 B d X R v U m V t b 3 Z l Z E N v b H V t b n M x L n v D l n B w Z X Q g Z s O 2 c i B 1 d G J 5 d G V z c 3 R 1 Z G V u d G V y L D d 9 J n F 1 b 3 Q 7 L C Z x d W 9 0 O 1 N l Y 3 R p b 2 4 x L 0 F s d X N 0 Y X Z h X 3 J 1 b 3 R z a W t z a S 9 B d X R v U m V t b 3 Z l Z E N v b H V t b n M x L n v D l n B w Z X Q g Z s O 2 c i B h b m R y Y S B 1 d G J p b G R u a W 5 n c 3 B y b 2 d y Y W 0 s O H 0 m c X V v d D s s J n F 1 b 3 Q 7 U 2 V j d G l v b j E v Q W x 1 c 3 R h d m F f c n V v d H N p a 3 N p L 0 F 1 d G 9 S Z W 1 v d m V k Q 2 9 s d W 1 u c z E u e 1 R p b G z D p G d n c 3 V w c G d p Z n R l c i B v b S B t w 6 V s Z 3 J 1 c H B l c i w 5 f S Z x d W 9 0 O y w m c X V v d D t T Z W N 0 a W 9 u M S 9 B b H V z d G F 2 Y V 9 y d W 9 0 c 2 l r c 2 k v Q X V 0 b 1 J l b W 9 2 Z W R D b 2 x 1 b W 5 z M S 5 7 T W 9 0 c 3 Z h c m l n a G V 0 Z X I s M T B 9 J n F 1 b 3 Q 7 X S w m c X V v d D t D b 2 x 1 b W 5 D b 3 V u d C Z x d W 9 0 O z o x M S w m c X V v d D t L Z X l D b 2 x 1 b W 5 O Y W 1 l c y Z x d W 9 0 O z p b X S w m c X V v d D t D b 2 x 1 b W 5 J Z G V u d G l 0 a W V z J n F 1 b 3 Q 7 O l s m c X V v d D t T Z W N 0 a W 9 u M S 9 B b H V z d G F 2 Y V 9 y d W 9 0 c 2 l r c 2 k v Q X V 0 b 1 J l b W 9 2 Z W R D b 2 x 1 b W 5 z M S 5 7 S 2 9 k L D B 9 J n F 1 b 3 Q 7 L C Z x d W 9 0 O 1 N l Y 3 R p b 2 4 x L 0 F s d X N 0 Y X Z h X 3 J 1 b 3 R z a W t z a S 9 B d X R v U m V t b 3 Z l Z E N v b H V t b n M x L n t T d H V k a W V t b 2 1 l b n R l d H M g b m F t b i w x f S Z x d W 9 0 O y w m c X V v d D t T Z W N 0 a W 9 u M S 9 B b H V z d G F 2 Y V 9 y d W 9 0 c 2 l r c 2 k v Q X V 0 b 1 J l b W 9 2 Z W R D b 2 x 1 b W 5 z M S 5 7 T 2 1 m Y X R 0 b m l u Z y A o c 3 A p L D J 9 J n F 1 b 3 Q 7 L C Z x d W 9 0 O 1 N l Y 3 R p b 2 4 x L 0 F s d X N 0 Y X Z h X 3 J 1 b 3 R z a W t z a S 9 B d X R v U m V t b 3 Z l Z E N v b H V t b n M x L n t Q Z X J p b 2 Q s M 3 0 m c X V v d D s s J n F 1 b 3 Q 7 U 2 V j d G l v b j E v Q W x 1 c 3 R h d m F f c n V v d H N p a 3 N p L 0 F 1 d G 9 S Z W 1 v d m V k Q 2 9 s d W 1 u c z E u e 1 N w c s O l a y w 0 f S Z x d W 9 0 O y w m c X V v d D t T Z W N 0 a W 9 u M S 9 B b H V z d G F 2 Y V 9 y d W 9 0 c 2 l r c 2 k v Q X V 0 b 1 J l b W 9 2 Z W R D b 2 x 1 b W 5 z M S 5 7 V W 5 k Z X J 2 a X N u a W 5 n c 3 P D p H R 0 I C 8 g U H J l c 3 R h d G l v b n N z w 6 R 0 d C w 1 f S Z x d W 9 0 O y w m c X V v d D t T Z W N 0 a W 9 u M S 9 B b H V z d G F 2 Y V 9 y d W 9 0 c 2 l r c 2 k v Q X V 0 b 1 J l b W 9 2 Z W R D b 2 x 1 b W 5 z M S 5 7 w 5 Z w c G 5 h I H V u a X Z l c n N p d G V 0 c 3 N 0 d W R p Z X I s N n 0 m c X V v d D s s J n F 1 b 3 Q 7 U 2 V j d G l v b j E v Q W x 1 c 3 R h d m F f c n V v d H N p a 3 N p L 0 F 1 d G 9 S Z W 1 v d m V k Q 2 9 s d W 1 u c z E u e 8 O W c H B l d C B m w 7 Z y I H V 0 Y n l 0 Z X N z d H V k Z W 5 0 Z X I s N 3 0 m c X V v d D s s J n F 1 b 3 Q 7 U 2 V j d G l v b j E v Q W x 1 c 3 R h d m F f c n V v d H N p a 3 N p L 0 F 1 d G 9 S Z W 1 v d m V k Q 2 9 s d W 1 u c z E u e 8 O W c H B l d C B m w 7 Z y I G F u Z H J h I H V 0 Y m l s Z G 5 p b m d z c H J v Z 3 J h b S w 4 f S Z x d W 9 0 O y w m c X V v d D t T Z W N 0 a W 9 u M S 9 B b H V z d G F 2 Y V 9 y d W 9 0 c 2 l r c 2 k v Q X V 0 b 1 J l b W 9 2 Z W R D b 2 x 1 b W 5 z M S 5 7 V G l s b M O k Z 2 d z d X B w Z 2 l m d G V y I G 9 t I G 3 D p W x n c n V w c G V y L D l 9 J n F 1 b 3 Q 7 L C Z x d W 9 0 O 1 N l Y 3 R p b 2 4 x L 0 F s d X N 0 Y X Z h X 3 J 1 b 3 R z a W t z a S 9 B d X R v U m V t b 3 Z l Z E N v b H V t b n M x L n t N b 3 R z d m F y a W d o Z X R l c i w x M H 0 m c X V v d D t d L C Z x d W 9 0 O 1 J l b G F 0 a W 9 u c 2 h p c E l u Z m 8 m c X V v d D s 6 W 1 1 9 I i A v P j w v U 3 R h Y m x l R W 5 0 c m l l c z 4 8 L 0 l 0 Z W 0 + P E l 0 Z W 0 + P E l 0 Z W 1 M b 2 N h d G l v b j 4 8 S X R l b V R 5 c G U + R m 9 y b X V s Y T w v S X R l b V R 5 c G U + P E l 0 Z W 1 Q Y X R o P l N l Y 3 R p b 2 4 x L 1 R l b n R 0 a W t 5 c 2 V s e X N 0 J U M z J U E 0 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x L T A 3 V D E y O j E x O j I 0 L j Y 2 N j A 5 M z N a I i A v P j x F b n R y e S B U e X B l P S J G a W x s Q 2 9 s d W 1 u V H l w Z X M i I F Z h b H V l P S J z Q m d Z R 0 J n W U d C Z 1 k 9 I i A v P j x F b n R y e S B U e X B l P S J G a W x s Q 2 9 s d W 1 u T m F t Z X M i I F Z h b H V l P S J z W y Z x d W 9 0 O 0 t v b 2 R p J n F 1 b 3 Q 7 L C Z x d W 9 0 O 1 R v d G V 1 d H V r c 2 V u I G 5 p b W k m c X V v d D s s J n F 1 b 3 Q 7 T G F h a n V 1 c y A o b 3 A p J n F 1 b 3 Q 7 L C Z x d W 9 0 O 0 9 w a W 5 0 b 2 p h a 3 N v b i B 2 Y X N 0 d X V v c G V 0 d G F q Y S Z x d W 9 0 O y w m c X V v d D t U b 3 R l d X R 1 a 3 N l b i B v c G V 0 d G F q Y X Q m c X V v d D s s J n F 1 b 3 Q 7 U G V y a W 9 k a S Z x d W 9 0 O y w m c X V v d D t L a W V s Z X Q m c X V v d D s s J n F 1 b 3 Q 7 V G 9 0 Z X V 0 d X N 0 Y X B h J n F 1 b 3 Q 7 X S 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O D U 1 Y 2 Z k M W M t M m J h N C 0 0 M j k z L T h l N z k t Z j c 1 N z Y 0 N z A 4 Y 2 E 0 I i A v P j x F b n R y e S B U e X B l P S J R d W V y e U l E I i B W Y W x 1 Z T 0 i c z E y N D l k N T A z L T I 5 N m U t N G N h Z C 1 i Y 2 Y 2 L T A 4 N m N l O D E 4 Y 2 Q 4 N S I g L z 4 8 R W 5 0 c n k g V H l w Z T 0 i U m V s Y X R p b 2 5 z a G l w S W 5 m b 0 N v b n R h a W 5 l c i I g V m F s d W U 9 I n N 7 J n F 1 b 3 Q 7 Y 2 9 s d W 1 u Q 2 9 1 b n Q m c X V v d D s 6 O C w m c X V v d D t r Z X l D b 2 x 1 b W 5 O Y W 1 l c y Z x d W 9 0 O z p b X S w m c X V v d D t x d W V y e V J l b G F 0 a W 9 u c 2 h p c H M m c X V v d D s 6 W 1 0 s J n F 1 b 3 Q 7 Y 2 9 s d W 1 u S W R l b n R p d G l l c y Z x d W 9 0 O z p b J n F 1 b 3 Q 7 U 2 V j d G l v b j E v V G V u d H R p a 3 l z Z W x 5 c 3 T D p C 9 B d X R v U m V t b 3 Z l Z E N v b H V t b n M x L n t L b 2 9 k a S w w f S Z x d W 9 0 O y w m c X V v d D t T Z W N 0 a W 9 u M S 9 U Z W 5 0 d G l r e X N l b H l z d M O k L 0 F 1 d G 9 S Z W 1 v d m V k Q 2 9 s d W 1 u c z E u e 1 R v d G V 1 d H V r c 2 V u I G 5 p b W k s M X 0 m c X V v d D s s J n F 1 b 3 Q 7 U 2 V j d G l v b j E v V G V u d H R p a 3 l z Z W x 5 c 3 T D p C 9 B d X R v U m V t b 3 Z l Z E N v b H V t b n M x L n t M Y W F q d X V z I C h v c C k s M n 0 m c X V v d D s s J n F 1 b 3 Q 7 U 2 V j d G l v b j E v V G V u d H R p a 3 l z Z W x 5 c 3 T D p C 9 B d X R v U m V t b 3 Z l Z E N v b H V t b n M x L n t P c G l u d G 9 q Y W t z b 2 4 g d m F z d H V 1 b 3 B l d H R h a m E s M 3 0 m c X V v d D s s J n F 1 b 3 Q 7 U 2 V j d G l v b j E v V G V u d H R p a 3 l z Z W x 5 c 3 T D p C 9 B d X R v U m V t b 3 Z l Z E N v b H V t b n M x L n t U b 3 R l d X R 1 a 3 N l b i B v c G V 0 d G F q Y X Q s N H 0 m c X V v d D s s J n F 1 b 3 Q 7 U 2 V j d G l v b j E v V G V u d H R p a 3 l z Z W x 5 c 3 T D p C 9 B d X R v U m V t b 3 Z l Z E N v b H V t b n M x L n t Q Z X J p b 2 R p L D V 9 J n F 1 b 3 Q 7 L C Z x d W 9 0 O 1 N l Y 3 R p b 2 4 x L 1 R l b n R 0 a W t 5 c 2 V s e X N 0 w 6 Q v Q X V 0 b 1 J l b W 9 2 Z W R D b 2 x 1 b W 5 z M S 5 7 S 2 l l b G V 0 L D Z 9 J n F 1 b 3 Q 7 L C Z x d W 9 0 O 1 N l Y 3 R p b 2 4 x L 1 R l b n R 0 a W t 5 c 2 V s e X N 0 w 6 Q v Q X V 0 b 1 J l b W 9 2 Z W R D b 2 x 1 b W 5 z M S 5 7 V G 9 0 Z X V 0 d X N 0 Y X B h L D d 9 J n F 1 b 3 Q 7 X S w m c X V v d D t D b 2 x 1 b W 5 D b 3 V u d C Z x d W 9 0 O z o 4 L C Z x d W 9 0 O 0 t l e U N v b H V t b k 5 h b W V z J n F 1 b 3 Q 7 O l t d L C Z x d W 9 0 O 0 N v b H V t b k l k Z W 5 0 a X R p Z X M m c X V v d D s 6 W y Z x d W 9 0 O 1 N l Y 3 R p b 2 4 x L 1 R l b n R 0 a W t 5 c 2 V s e X N 0 w 6 Q v Q X V 0 b 1 J l b W 9 2 Z W R D b 2 x 1 b W 5 z M S 5 7 S 2 9 v Z G k s M H 0 m c X V v d D s s J n F 1 b 3 Q 7 U 2 V j d G l v b j E v V G V u d H R p a 3 l z Z W x 5 c 3 T D p C 9 B d X R v U m V t b 3 Z l Z E N v b H V t b n M x L n t U b 3 R l d X R 1 a 3 N l b i B u a W 1 p L D F 9 J n F 1 b 3 Q 7 L C Z x d W 9 0 O 1 N l Y 3 R p b 2 4 x L 1 R l b n R 0 a W t 5 c 2 V s e X N 0 w 6 Q v Q X V 0 b 1 J l b W 9 2 Z W R D b 2 x 1 b W 5 z M S 5 7 T G F h a n V 1 c y A o b 3 A p L D J 9 J n F 1 b 3 Q 7 L C Z x d W 9 0 O 1 N l Y 3 R p b 2 4 x L 1 R l b n R 0 a W t 5 c 2 V s e X N 0 w 6 Q v Q X V 0 b 1 J l b W 9 2 Z W R D b 2 x 1 b W 5 z M S 5 7 T 3 B p b n R v a m F r c 2 9 u I H Z h c 3 R 1 d W 9 w Z X R 0 Y W p h L D N 9 J n F 1 b 3 Q 7 L C Z x d W 9 0 O 1 N l Y 3 R p b 2 4 x L 1 R l b n R 0 a W t 5 c 2 V s e X N 0 w 6 Q v Q X V 0 b 1 J l b W 9 2 Z W R D b 2 x 1 b W 5 z M S 5 7 V G 9 0 Z X V 0 d W t z Z W 4 g b 3 B l d H R h a m F 0 L D R 9 J n F 1 b 3 Q 7 L C Z x d W 9 0 O 1 N l Y 3 R p b 2 4 x L 1 R l b n R 0 a W t 5 c 2 V s e X N 0 w 6 Q v Q X V 0 b 1 J l b W 9 2 Z W R D b 2 x 1 b W 5 z M S 5 7 U G V y a W 9 k a S w 1 f S Z x d W 9 0 O y w m c X V v d D t T Z W N 0 a W 9 u M S 9 U Z W 5 0 d G l r e X N l b H l z d M O k L 0 F 1 d G 9 S Z W 1 v d m V k Q 2 9 s d W 1 u c z E u e 0 t p Z W x l d C w 2 f S Z x d W 9 0 O y w m c X V v d D t T Z W N 0 a W 9 u M S 9 U Z W 5 0 d G l r e X N l b H l z d M O k L 0 F 1 d G 9 S Z W 1 v d m V k Q 2 9 s d W 1 u c z E u e 1 R v d G V 1 d H V z d G F w Y S w 3 f S Z x d W 9 0 O 1 0 s J n F 1 b 3 Q 7 U m V s Y X R p b 2 5 z a G l w S W 5 m b y Z x d W 9 0 O z p b X X 0 i I C 8 + P E V u d H J 5 I F R 5 c G U 9 I l J l c 3 V s d F R 5 c G U i I F Z h b H V l P S J z V G F i b G U i I C 8 + P E V u d H J 5 I F R 5 c G U 9 I k 5 h d m l n Y X R p b 2 5 T d G V w T m F t Z S I g V m F s d W U 9 I n N T a W l y d H l t a W 5 l b i I g L z 4 8 R W 5 0 c n k g V H l w Z T 0 i R m l s b E 9 i a m V j d F R 5 c G U i I F Z h b H V l P S J z Q 2 9 u b m V j d G l v b k 9 u b H k i I C 8 + P E V u d H J 5 I F R 5 c G U 9 I k 5 h b W V V c G R h d G V k Q W Z 0 Z X J G a W x s I i B W Y W x 1 Z T 0 i b D A i I C 8 + P C 9 T d G F i b G V F b n R y a W V z P j w v S X R l b T 4 8 S X R l b T 4 8 S X R l b U x v Y 2 F 0 a W 9 u P j x J d G V t V H l w Z T 5 G b 3 J t d W x h P C 9 J d G V t V H l w Z T 4 8 S X R l b V B h d G g + U 2 V j d G l v b j E v T 3 B l d H V z a 3 l z Z W x 5 c 3 Q l Q z M l Q T Q 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Q u N z g 1 M D c 2 N l o i I C 8 + P E V u d H J 5 I F R 5 c G U 9 I k Z p b G x D b 2 x 1 b W 5 U e X B l c y I g V m F s d W U 9 I n N C Z 1 l H Q m d Z R 0 J n W U F C Z 1 k 9 I i A v P j x F b n R y e S B U e X B l P S J G a W x s Q 2 9 s d W 1 u T m F t Z X M i I F Z h b H V l P S J z W y Z x d W 9 0 O 0 t v b 2 R p J n F 1 b 3 Q 7 L C Z x d W 9 0 O 1 R v d G V 1 d H V r c 2 V u I G 5 p b W k m c X V v d D s s J n F 1 b 3 Q 7 T G F h a n V 1 c y A o b 3 A p J n F 1 b 3 Q 7 L C Z x d W 9 0 O 0 9 w a W 5 0 b 2 p h a 3 N v b i B 2 Y X N 0 d X V v c G V 0 d G F q Y S Z x d W 9 0 O y w m c X V v d D t U b 3 R l d X R 1 a 3 N l b i B v c G V 0 d G F q Y X Q m c X V v d D s s J n F 1 b 3 Q 7 U G V y a W 9 k a S Z x d W 9 0 O y w m c X V v d D t L a W V s Z X Q m c X V v d D s s J n F 1 b 3 Q 7 V G 9 0 Z X V 0 d X N 0 Y X B h J n F 1 b 3 Q 7 L C Z x d W 9 0 O 0 F 2 b 2 l t Z W 4 g b 3 B l d H V z d G E m c X V v d D s s J n F 1 b 3 Q 7 Q X Z v a W 5 u Y S B t d W l k Z W 4 g a 2 9 1 b H V 0 d X N v a G p l b G 1 p Z W 4 g b 3 B p c 2 t l b G l q b 2 l s b G U m c X V v d D s s J n F 1 b 3 Q 7 V m F z d G F h d n V 1 Z G V 0 J n F 1 b 3 Q 7 X S I g L z 4 8 R W 5 0 c n k g V H l w Z T 0 i R m l s b G V k Q 2 9 t c G x l d G V S Z X N 1 b H R U b 1 d v c m t z a G V l d C I g V m F s d W U 9 I m w w I i A v P j x F b n R y e S B U e X B l P S J G a W x s U 3 R h d H V z I i B W Y W x 1 Z T 0 i c 0 N v b X B s Z X R l I i A v P j x F b n R y e S B U e X B l P S J G a W x s V G F y Z 2 V 0 T m F t Z U N 1 c 3 R v b W l 6 Z W Q i I F Z h b H V l P S J s M S I g L z 4 8 R W 5 0 c n k g V H l w Z T 0 i R m l s b F R v R G F 0 Y U 1 v Z G V s R W 5 h Y m x l Z C I g V m F s d W U 9 I m w w I i A v P j x F b n R y e S B U e X B l P S J J c 1 B y a X Z h d G U i I F Z h b H V l P S J s M C I g L z 4 8 R W 5 0 c n k g V H l w Z T 0 i U X V l c n l H c m 9 1 c E l E I i B W Y W x 1 Z T 0 i c z g 1 N W N m Z D F j L T J i Y T Q t N D I 5 M y 0 4 Z T c 5 L W Y 3 N T c 2 N D c w O G N h N C I g L z 4 8 R W 5 0 c n k g V H l w Z T 0 i U X V l c n l J R C I g V m F s d W U 9 I n M z O G M w N z Q 1 Z C 1 l O G E x L T Q 1 N D Y t Y j d j N S 0 4 N m E 2 M W N j Z W I w M j A i I C 8 + P E V u d H J 5 I F R 5 c G U 9 I l J l b G F 0 a W 9 u c 2 h p c E l u Z m 9 D b 2 5 0 Y W l u Z X I i I F Z h b H V l P S J z e y Z x d W 9 0 O 2 N v b H V t b k N v d W 5 0 J n F 1 b 3 Q 7 O j E x L C Z x d W 9 0 O 2 t l e U N v b H V t b k 5 h b W V z J n F 1 b 3 Q 7 O l t d L C Z x d W 9 0 O 3 F 1 Z X J 5 U m V s Y X R p b 2 5 z a G l w c y Z x d W 9 0 O z p b X S w m c X V v d D t j b 2 x 1 b W 5 J Z G V u d G l 0 a W V z J n F 1 b 3 Q 7 O l s m c X V v d D t T Z W N 0 a W 9 u M S 9 P c G V 0 d X N r e X N l b H l z d M O k L 0 F 1 d G 9 S Z W 1 v d m V k Q 2 9 s d W 1 u c z E u e 0 t v b 2 R p L D B 9 J n F 1 b 3 Q 7 L C Z x d W 9 0 O 1 N l Y 3 R p b 2 4 x L 0 9 w Z X R 1 c 2 t 5 c 2 V s e X N 0 w 6 Q v Q X V 0 b 1 J l b W 9 2 Z W R D b 2 x 1 b W 5 z M S 5 7 V G 9 0 Z X V 0 d W t z Z W 4 g b m l t a S w x f S Z x d W 9 0 O y w m c X V v d D t T Z W N 0 a W 9 u M S 9 P c G V 0 d X N r e X N l b H l z d M O k L 0 F 1 d G 9 S Z W 1 v d m V k Q 2 9 s d W 1 u c z E u e 0 x h Y W p 1 d X M g K G 9 w K S w y f S Z x d W 9 0 O y w m c X V v d D t T Z W N 0 a W 9 u M S 9 P c G V 0 d X N r e X N l b H l z d M O k L 0 F 1 d G 9 S Z W 1 v d m V k Q 2 9 s d W 1 u c z E u e 0 9 w a W 5 0 b 2 p h a 3 N v b i B 2 Y X N 0 d X V v c G V 0 d G F q Y S w z f S Z x d W 9 0 O y w m c X V v d D t T Z W N 0 a W 9 u M S 9 P c G V 0 d X N r e X N l b H l z d M O k L 0 F 1 d G 9 S Z W 1 v d m V k Q 2 9 s d W 1 u c z E u e 1 R v d G V 1 d H V r c 2 V u I G 9 w Z X R 0 Y W p h d C w 0 f S Z x d W 9 0 O y w m c X V v d D t T Z W N 0 a W 9 u M S 9 P c G V 0 d X N r e X N l b H l z d M O k L 0 F 1 d G 9 S Z W 1 v d m V k Q 2 9 s d W 1 u c z E u e 1 B l c m l v Z G k s N X 0 m c X V v d D s s J n F 1 b 3 Q 7 U 2 V j d G l v b j E v T 3 B l d H V z a 3 l z Z W x 5 c 3 T D p C 9 B d X R v U m V t b 3 Z l Z E N v b H V t b n M x L n t L a W V s Z X Q s N n 0 m c X V v d D s s J n F 1 b 3 Q 7 U 2 V j d G l v b j E v T 3 B l d H V z a 3 l z Z W x 5 c 3 T D p C 9 B d X R v U m V t b 3 Z l Z E N v b H V t b n M x L n t U b 3 R l d X R 1 c 3 R h c G E s N 3 0 m c X V v d D s s J n F 1 b 3 Q 7 U 2 V j d G l v b j E v T 3 B l d H V z a 3 l z Z W x 5 c 3 T D p C 9 B d X R v U m V t b 3 Z l Z E N v b H V t b n M x L n t B d m 9 p b W V u I G 9 w Z X R 1 c 3 R h L D h 9 J n F 1 b 3 Q 7 L C Z x d W 9 0 O 1 N l Y 3 R p b 2 4 x L 0 9 w Z X R 1 c 2 t 5 c 2 V s e X N 0 w 6 Q v Q X V 0 b 1 J l b W 9 2 Z W R D b 2 x 1 b W 5 z M S 5 7 Q X Z v a W 5 u Y S B t d W l k Z W 4 g a 2 9 1 b H V 0 d X N v a G p l b G 1 p Z W 4 g b 3 B p c 2 t l b G l q b 2 l s b G U s O X 0 m c X V v d D s s J n F 1 b 3 Q 7 U 2 V j d G l v b j E v T 3 B l d H V z a 3 l z Z W x 5 c 3 T D p C 9 B d X R v U m V t b 3 Z l Z E N v b H V t b n M x L n t W Y X N 0 Y W F 2 d X V k Z X Q s M T B 9 J n F 1 b 3 Q 7 X S w m c X V v d D t D b 2 x 1 b W 5 D b 3 V u d C Z x d W 9 0 O z o x M S w m c X V v d D t L Z X l D b 2 x 1 b W 5 O Y W 1 l c y Z x d W 9 0 O z p b X S w m c X V v d D t D b 2 x 1 b W 5 J Z G V u d G l 0 a W V z J n F 1 b 3 Q 7 O l s m c X V v d D t T Z W N 0 a W 9 u M S 9 P c G V 0 d X N r e X N l b H l z d M O k L 0 F 1 d G 9 S Z W 1 v d m V k Q 2 9 s d W 1 u c z E u e 0 t v b 2 R p L D B 9 J n F 1 b 3 Q 7 L C Z x d W 9 0 O 1 N l Y 3 R p b 2 4 x L 0 9 w Z X R 1 c 2 t 5 c 2 V s e X N 0 w 6 Q v Q X V 0 b 1 J l b W 9 2 Z W R D b 2 x 1 b W 5 z M S 5 7 V G 9 0 Z X V 0 d W t z Z W 4 g b m l t a S w x f S Z x d W 9 0 O y w m c X V v d D t T Z W N 0 a W 9 u M S 9 P c G V 0 d X N r e X N l b H l z d M O k L 0 F 1 d G 9 S Z W 1 v d m V k Q 2 9 s d W 1 u c z E u e 0 x h Y W p 1 d X M g K G 9 w K S w y f S Z x d W 9 0 O y w m c X V v d D t T Z W N 0 a W 9 u M S 9 P c G V 0 d X N r e X N l b H l z d M O k L 0 F 1 d G 9 S Z W 1 v d m V k Q 2 9 s d W 1 u c z E u e 0 9 w a W 5 0 b 2 p h a 3 N v b i B 2 Y X N 0 d X V v c G V 0 d G F q Y S w z f S Z x d W 9 0 O y w m c X V v d D t T Z W N 0 a W 9 u M S 9 P c G V 0 d X N r e X N l b H l z d M O k L 0 F 1 d G 9 S Z W 1 v d m V k Q 2 9 s d W 1 u c z E u e 1 R v d G V 1 d H V r c 2 V u I G 9 w Z X R 0 Y W p h d C w 0 f S Z x d W 9 0 O y w m c X V v d D t T Z W N 0 a W 9 u M S 9 P c G V 0 d X N r e X N l b H l z d M O k L 0 F 1 d G 9 S Z W 1 v d m V k Q 2 9 s d W 1 u c z E u e 1 B l c m l v Z G k s N X 0 m c X V v d D s s J n F 1 b 3 Q 7 U 2 V j d G l v b j E v T 3 B l d H V z a 3 l z Z W x 5 c 3 T D p C 9 B d X R v U m V t b 3 Z l Z E N v b H V t b n M x L n t L a W V s Z X Q s N n 0 m c X V v d D s s J n F 1 b 3 Q 7 U 2 V j d G l v b j E v T 3 B l d H V z a 3 l z Z W x 5 c 3 T D p C 9 B d X R v U m V t b 3 Z l Z E N v b H V t b n M x L n t U b 3 R l d X R 1 c 3 R h c G E s N 3 0 m c X V v d D s s J n F 1 b 3 Q 7 U 2 V j d G l v b j E v T 3 B l d H V z a 3 l z Z W x 5 c 3 T D p C 9 B d X R v U m V t b 3 Z l Z E N v b H V t b n M x L n t B d m 9 p b W V u I G 9 w Z X R 1 c 3 R h L D h 9 J n F 1 b 3 Q 7 L C Z x d W 9 0 O 1 N l Y 3 R p b 2 4 x L 0 9 w Z X R 1 c 2 t 5 c 2 V s e X N 0 w 6 Q v Q X V 0 b 1 J l b W 9 2 Z W R D b 2 x 1 b W 5 z M S 5 7 Q X Z v a W 5 u Y S B t d W l k Z W 4 g a 2 9 1 b H V 0 d X N v a G p l b G 1 p Z W 4 g b 3 B p c 2 t l b G l q b 2 l s b G U s O X 0 m c X V v d D s s J n F 1 b 3 Q 7 U 2 V j d G l v b j E v T 3 B l d H V z a 3 l z Z W x 5 c 3 T D p C 9 B d X R v U m V t b 3 Z l Z E N v b H V t b n M x L n t W Y X N 0 Y W F 2 d X V k Z X Q s M T B 9 J n F 1 b 3 Q 7 X S w m c X V v d D t S Z W x h d G l v b n N o a X B J b m Z v J n F 1 b 3 Q 7 O l t d f S I g L z 4 8 R W 5 0 c n k g V H l w Z T 0 i U m V z d W x 0 V H l w Z S I g V m F s d W U 9 I n N U Y W J s Z S I g L z 4 8 R W 5 0 c n k g V H l w Z T 0 i T m F 2 a W d h d G l v b l N 0 Z X B O Y W 1 l I i B W Y W x 1 Z T 0 i c 1 N p a X J 0 e W 1 p b m V u I i A v P j x F b n R y e S B U e X B l P S J G a W x s T 2 J q Z W N 0 V H l w Z S I g V m F s d W U 9 I n N D b 2 5 u Z W N 0 a W 9 u T 2 5 s e S I g L z 4 8 R W 5 0 c n k g V H l w Z T 0 i T m F t Z V V w Z G F 0 Z W R B Z n R l c k Z p b G w i I F Z h b H V l P S J s M C I g L z 4 8 R W 5 0 c n k g V H l w Z T 0 i T G 9 h Z G V k V G 9 B b m F s e X N p c 1 N l c n Z p Y 2 V z I i B W Y W x 1 Z T 0 i b D A i I C 8 + P C 9 T d G F i b G V F b n R y a W V z P j w v S X R l b T 4 8 S X R l b T 4 8 S X R l b U x v Y 2 F 0 a W 9 u P j x J d G V t V H l w Z T 5 G b 3 J t d W x h P C 9 J d G V t V H l w Z T 4 8 S X R l b V B h d G g + U 2 V j d G l v b j E v S m 9 o d G 9 y e W h t J U M z J U E 0 b G x l P C 9 J d G V t U G F 0 a D 4 8 L 0 l 0 Z W 1 M b 2 N h d G l v b j 4 8 U 3 R h Y m x l R W 5 0 c m l l c z 4 8 R W 5 0 c n k g V H l w Z T 0 i R m l s b E N v b H V t b k 5 h b W V z I i B W Y W x 1 Z T 0 i c 1 s m c X V v d D t L b 2 9 k a S Z x d W 9 0 O y w m c X V v d D t P c G l u d G 9 q Y W t z b 2 4 g b m l t a S Z x d W 9 0 O y w m c X V v d D t U b 3 R l d X R 1 a 3 N l b i B u a W 1 p J n F 1 b 3 Q 7 L C Z x d W 9 0 O 0 x h Y W p 1 d X M g K G 9 w K S Z x d W 9 0 O y w m c X V v d D t P c G l u d G 9 q Y W t z b 2 4 g d m F z d H V 1 b 3 B l d H R h a m E m c X V v d D s s J n F 1 b 3 Q 7 V G 9 0 Z X V 0 d W t z Z W 4 g b 3 B l d H R h a m F 0 J n F 1 b 3 Q 7 L C Z x d W 9 0 O 1 R 1 b n R p b 3 B l d H V z d G l l Z G 9 0 J n F 1 b 3 Q 7 L C Z x d W 9 0 O 1 B l c m l v Z G k m c X V v d D s s J n F 1 b 3 Q 7 T 3 B p b n R v a m F r c 2 9 u I H N 1 b 3 J p d H V z a 2 l l b G V 0 J n F 1 b 3 Q 7 L C Z x d W 9 0 O 0 t p Z W x l d C Z x d W 9 0 O y w m c X V v d D t P c G V 0 d X N 0 Y X B h I C 8 g U 3 V v c m l 0 d X N 0 Y X B h J n F 1 b 3 Q 7 L C Z x d W 9 0 O 1 R 1 d G t p b n R v L W 9 w a X N r Z W x p a m 9 p Z G V u I H B h a W t r Y W 3 D p M O k c s O k J n F 1 b 3 Q 7 L C Z x d W 9 0 O 0 F 2 b 2 l t Z W 4 g a 2 l p b n R p w 7 Y g L y B r b 2 h k Z X J 5 a G 3 D p C Z x d W 9 0 O y w m c X V v d D t B d m 9 p b m 5 h I H Z h a W h 0 b y 1 v c G l z a 2 V s a W p v a W x s Z S Z x d W 9 0 O y w m c X V v d D t B d m 9 p b m 5 h I G 1 1 a W R l b i B r b 3 V s d X R 1 c 2 9 o a m V s b W l l b i B v c G l z a 2 V s a W p v a W x s Z S Z x d W 9 0 O y w m c X V v d D t M a X P D p H R p Z X R v a m E g a 2 9 o Z G V y e W h t a X N 0 w 6 Q m c X V v d D s s J n F 1 b 3 Q 7 T 3 B l d H V r c 2 V u I H R 1 b n R p b c O k w 6 R y w 6 Q g e W h 0 Z W V u c 8 O k J n F 1 b 3 Q 7 L C Z x d W 9 0 O 0 9 w Z X R 1 a 3 N l b i B y e X R t a X R 5 c y Z x d W 9 0 O y w m c X V v d D t N b 3 J l I G N v b H V t b n M m c X V v d D t d I i A v P j x F b n R y e S B U e X B l P S J C d W Z m Z X J O Z X h 0 U m V m c m V z a C I g V m F s d W U 9 I m w x I i A v P j x F b n R y e S B U e X B l P S J G a W x s Q 2 9 s d W 1 u V H l w Z X M i I F Z h b H V l P S J z Q m d Z R 0 J n W U d C Z 0 F H Q m d B R 0 J n W U d C Z 1 l H Q U E 9 P S I g L z 4 8 R W 5 0 c n k g V H l w Z T 0 i R m l s b E V u Y W J s Z W Q i I F Z h b H V l P S J s M S I g L z 4 8 R W 5 0 c n k g V H l w Z T 0 i R m l s b E x h c 3 R V c G R h d G V k I i B W Y W x 1 Z T 0 i Z D I w M j U t M D M t M T B U M D k 6 M j g 6 N D I u N z U z N T U 1 N V o i I C 8 + P E V u d H J 5 I F R 5 c G U 9 I k Z p b G x F c n J v c k N v d W 5 0 I i B W Y W x 1 Z T 0 i b D A i I C 8 + P E V u d H J 5 I F R 5 c G U 9 I k Z p b G x F c n J v c k N v Z G U i I F Z h b H V l P S J z V W 5 r b m 9 3 b i I g L z 4 8 R W 5 0 c n k g V H l w Z T 0 i R m l s b E N v d W 5 0 I i B W Y W x 1 Z T 0 i b D M w I i A v P j x F b n R y e S B U e X B l P S J G a W x s Z W R D b 2 1 w b G V 0 Z V J l c 3 V s d F R v V 2 9 y a 3 N o Z W V 0 I i B W Y W x 1 Z T 0 i b D E i I C 8 + P E V u d H J 5 I F R 5 c G U 9 I k F k Z G V k V G 9 E Y X R h T W 9 k Z W w i I F Z h b H V l P S J s M C I g L z 4 8 R W 5 0 c n k g V H l w Z T 0 i R m l s b F R v R G F 0 Y U 1 v Z G V s R W 5 h Y m x l Z C I g V m F s d W U 9 I m w w I i A v P j x F b n R y e S B U e X B l P S J J c 1 B y a X Z h d G U i I F Z h b H V l P S J s M C I g L z 4 8 R W 5 0 c n k g V H l w Z T 0 i U X V l c n l H c m 9 1 c E l E I i B W Y W x 1 Z T 0 i c z U 2 N z k 1 N j h l L T h i M W Y t N D c y N y 1 h M 2 E 2 L T l i N j c 3 Y j I 0 N D k w M S I g L z 4 8 R W 5 0 c n k g V H l w Z T 0 i U X V l c n l J R C I g V m F s d W U 9 I n M x N z N k N D B i M C 0 z N W Y z L T Q x O D Y t O D Z h N S 0 z Y m M z M z k 2 Z D V h M D I i I C 8 + P E V u d H J 5 I F R 5 c G U 9 I l J l Y 2 9 2 Z X J 5 V G F y Z 2 V 0 Q 2 9 s d W 1 u I i B W Y W x 1 Z T 0 i b D E i I C 8 + P E V u d H J 5 I F R 5 c G U 9 I l J l Y 2 9 2 Z X J 5 V G F y Z 2 V 0 U m 9 3 I i B W Y W x 1 Z T 0 i b D I i I C 8 + P E V u d H J 5 I F R 5 c G U 9 I l J l Y 2 9 2 Z X J 5 V G F y Z 2 V 0 U 2 h l Z X Q i I F Z h b H V l P S J z S m 9 o d G 9 y e W h t w 6 R s b G U i I C 8 + P E V u d H J 5 I F R 5 c G U 9 I l J l c 3 V s d F R 5 c G U i I F Z h b H V l P S J z V G F i b G U i I C 8 + P E V u d H J 5 I F R 5 c G U 9 I k 5 h d m l n Y X R p b 2 5 T d G V w T m F t Z S I g V m F s d W U 9 I n N T a W l y d H l t a W 5 l b i I g L z 4 8 R W 5 0 c n k g V H l w Z T 0 i R m l s b E 9 i a m V j d F R 5 c G U i I F Z h b H V l P S J z V G F i b G U i I C 8 + P E V u d H J 5 I F R 5 c G U 9 I k 5 h b W V V c G R h d G V k Q W Z 0 Z X J G a W x s I i B W Y W x 1 Z T 0 i b D A i I C 8 + P E V u d H J 5 I F R 5 c G U 9 I k Z p b G x U Y X J n Z X Q i I F Z h b H V l P S J z S m 9 o d G 9 y e W h t w 6 R s b G U i I C 8 + P E V u d H J 5 I F R 5 c G U 9 I k Z p b G x T d G F 0 d X M i I F Z h b H V l P S J z Q 2 9 t c G x l d G U i I C 8 + P E V u d H J 5 I F R 5 c G U 9 I l J l b G F 0 a W 9 u c 2 h p c E l u Z m 9 D b 2 5 0 Y W l u Z X I i I F Z h b H V l P S J z e y Z x d W 9 0 O 2 N v b H V t b k N v d W 5 0 J n F 1 b 3 Q 7 O j E 5 L C Z x d W 9 0 O 2 t l e U N v b H V t b k 5 h b W V z J n F 1 b 3 Q 7 O l t d L C Z x d W 9 0 O 3 F 1 Z X J 5 U m V s Y X R p b 2 5 z a G l w c y Z x d W 9 0 O z p b X S w m c X V v d D t j b 2 x 1 b W 5 J Z G V u d G l 0 a W V z J n F 1 b 3 Q 7 O l s m c X V v d D t T Z W N 0 a W 9 u M S 9 K b 2 h 0 b 3 J 5 a G 3 D p G x s Z S 9 B d X R v U m V t b 3 Z l Z E N v b H V t b n M x L n t L b 2 9 k a S w w f S Z x d W 9 0 O y w m c X V v d D t T Z W N 0 a W 9 u M S 9 K b 2 h 0 b 3 J 5 a G 3 D p G x s Z S 9 B d X R v U m V t b 3 Z l Z E N v b H V t b n M x L n t P c G l u d G 9 q Y W t z b 2 4 g b m l t a S w x f S Z x d W 9 0 O y w m c X V v d D t T Z W N 0 a W 9 u M S 9 K b 2 h 0 b 3 J 5 a G 3 D p G x s Z S 9 B d X R v U m V t b 3 Z l Z E N v b H V t b n M x L n t U b 3 R l d X R 1 a 3 N l b i B u a W 1 p L D J 9 J n F 1 b 3 Q 7 L C Z x d W 9 0 O 1 N l Y 3 R p b 2 4 x L 0 p v a H R v c n l o b c O k b G x l L 0 F 1 d G 9 S Z W 1 v d m V k Q 2 9 s d W 1 u c z E u e 0 x h Y W p 1 d X M g K G 9 w K S w z f S Z x d W 9 0 O y w m c X V v d D t T Z W N 0 a W 9 u M S 9 K b 2 h 0 b 3 J 5 a G 3 D p G x s Z S 9 B d X R v U m V t b 3 Z l Z E N v b H V t b n M x L n t P c G l u d G 9 q Y W t z b 2 4 g d m F z d H V 1 b 3 B l d H R h a m E s N H 0 m c X V v d D s s J n F 1 b 3 Q 7 U 2 V j d G l v b j E v S m 9 o d G 9 y e W h t w 6 R s b G U v Q X V 0 b 1 J l b W 9 2 Z W R D b 2 x 1 b W 5 z M S 5 7 V G 9 0 Z X V 0 d W t z Z W 4 g b 3 B l d H R h a m F 0 L D V 9 J n F 1 b 3 Q 7 L C Z x d W 9 0 O 1 N l Y 3 R p b 2 4 x L 0 p v a H R v c n l o b c O k b G x l L 0 F 1 d G 9 S Z W 1 v d m V k Q 2 9 s d W 1 u c z E u e 1 R 1 b n R p b 3 B l d H V z d G l l Z G 9 0 L D Z 9 J n F 1 b 3 Q 7 L C Z x d W 9 0 O 1 N l Y 3 R p b 2 4 x L 0 p v a H R v c n l o b c O k b G x l L 0 F 1 d G 9 S Z W 1 v d m V k Q 2 9 s d W 1 u c z E u e 1 B l c m l v Z G k s N 3 0 m c X V v d D s s J n F 1 b 3 Q 7 U 2 V j d G l v b j E v S m 9 o d G 9 y e W h t w 6 R s b G U v Q X V 0 b 1 J l b W 9 2 Z W R D b 2 x 1 b W 5 z M S 5 7 T 3 B p b n R v a m F r c 2 9 u I H N 1 b 3 J p d H V z a 2 l l b G V 0 L D h 9 J n F 1 b 3 Q 7 L C Z x d W 9 0 O 1 N l Y 3 R p b 2 4 x L 0 p v a H R v c n l o b c O k b G x l L 0 F 1 d G 9 S Z W 1 v d m V k Q 2 9 s d W 1 u c z E u e 0 t p Z W x l d C w 5 f S Z x d W 9 0 O y w m c X V v d D t T Z W N 0 a W 9 u M S 9 K b 2 h 0 b 3 J 5 a G 3 D p G x s Z S 9 B d X R v U m V t b 3 Z l Z E N v b H V t b n M x L n t P c G V 0 d X N 0 Y X B h I C 8 g U 3 V v c m l 0 d X N 0 Y X B h L D E w f S Z x d W 9 0 O y w m c X V v d D t T Z W N 0 a W 9 u M S 9 K b 2 h 0 b 3 J 5 a G 3 D p G x s Z S 9 B d X R v U m V t b 3 Z l Z E N v b H V t b n M x L n t U d X R r a W 5 0 b y 1 v c G l z a 2 V s a W p v a W R l b i B w Y W l r a 2 F t w 6 T D p H L D p C w x M X 0 m c X V v d D s s J n F 1 b 3 Q 7 U 2 V j d G l v b j E v S m 9 o d G 9 y e W h t w 6 R s b G U v Q X V 0 b 1 J l b W 9 2 Z W R D b 2 x 1 b W 5 z M S 5 7 Q X Z v a W 1 l b i B r a W l u d G n D t i A v I G t v a G R l c n l o b c O k L D E y f S Z x d W 9 0 O y w m c X V v d D t T Z W N 0 a W 9 u M S 9 K b 2 h 0 b 3 J 5 a G 3 D p G x s Z S 9 B d X R v U m V t b 3 Z l Z E N v b H V t b n M x L n t B d m 9 p b m 5 h I H Z h a W h 0 b y 1 v c G l z a 2 V s a W p v a W x s Z S w x M 3 0 m c X V v d D s s J n F 1 b 3 Q 7 U 2 V j d G l v b j E v S m 9 o d G 9 y e W h t w 6 R s b G U v Q X V 0 b 1 J l b W 9 2 Z W R D b 2 x 1 b W 5 z M S 5 7 Q X Z v a W 5 u Y S B t d W l k Z W 4 g a 2 9 1 b H V 0 d X N v a G p l b G 1 p Z W 4 g b 3 B p c 2 t l b G l q b 2 l s b G U s M T R 9 J n F 1 b 3 Q 7 L C Z x d W 9 0 O 1 N l Y 3 R p b 2 4 x L 0 p v a H R v c n l o b c O k b G x l L 0 F 1 d G 9 S Z W 1 v d m V k Q 2 9 s d W 1 u c z E u e 0 x p c 8 O k d G l l d G 9 q Y S B r b 2 h k Z X J 5 a G 1 p c 3 T D p C w x N X 0 m c X V v d D s s J n F 1 b 3 Q 7 U 2 V j d G l v b j E v S m 9 o d G 9 y e W h t w 6 R s b G U v Q X V 0 b 1 J l b W 9 2 Z W R D b 2 x 1 b W 5 z M S 5 7 T 3 B l d H V r c 2 V u I H R 1 b n R p b c O k w 6 R y w 6 Q g e W h 0 Z W V u c 8 O k L D E 2 f S Z x d W 9 0 O y w m c X V v d D t T Z W N 0 a W 9 u M S 9 K b 2 h 0 b 3 J 5 a G 3 D p G x s Z S 9 B d X R v U m V t b 3 Z l Z E N v b H V t b n M x L n t P c G V 0 d W t z Z W 4 g c n l 0 b W l 0 e X M s M T d 9 J n F 1 b 3 Q 7 L C Z x d W 9 0 O 1 N l Y 3 R p b 2 4 x L 0 p v a H R v c n l o b c O k b G x l L 0 F 1 d G 9 S Z W 1 v d m V k Q 2 9 s d W 1 u c z E u e 0 1 v c m U g Y 2 9 s d W 1 u c y w x O H 0 m c X V v d D t d L C Z x d W 9 0 O 0 N v b H V t b k N v d W 5 0 J n F 1 b 3 Q 7 O j E 5 L C Z x d W 9 0 O 0 t l e U N v b H V t b k 5 h b W V z J n F 1 b 3 Q 7 O l t d L C Z x d W 9 0 O 0 N v b H V t b k l k Z W 5 0 a X R p Z X M m c X V v d D s 6 W y Z x d W 9 0 O 1 N l Y 3 R p b 2 4 x L 0 p v a H R v c n l o b c O k b G x l L 0 F 1 d G 9 S Z W 1 v d m V k Q 2 9 s d W 1 u c z E u e 0 t v b 2 R p L D B 9 J n F 1 b 3 Q 7 L C Z x d W 9 0 O 1 N l Y 3 R p b 2 4 x L 0 p v a H R v c n l o b c O k b G x l L 0 F 1 d G 9 S Z W 1 v d m V k Q 2 9 s d W 1 u c z E u e 0 9 w a W 5 0 b 2 p h a 3 N v b i B u a W 1 p L D F 9 J n F 1 b 3 Q 7 L C Z x d W 9 0 O 1 N l Y 3 R p b 2 4 x L 0 p v a H R v c n l o b c O k b G x l L 0 F 1 d G 9 S Z W 1 v d m V k Q 2 9 s d W 1 u c z E u e 1 R v d G V 1 d H V r c 2 V u I G 5 p b W k s M n 0 m c X V v d D s s J n F 1 b 3 Q 7 U 2 V j d G l v b j E v S m 9 o d G 9 y e W h t w 6 R s b G U v Q X V 0 b 1 J l b W 9 2 Z W R D b 2 x 1 b W 5 z M S 5 7 T G F h a n V 1 c y A o b 3 A p L D N 9 J n F 1 b 3 Q 7 L C Z x d W 9 0 O 1 N l Y 3 R p b 2 4 x L 0 p v a H R v c n l o b c O k b G x l L 0 F 1 d G 9 S Z W 1 v d m V k Q 2 9 s d W 1 u c z E u e 0 9 w a W 5 0 b 2 p h a 3 N v b i B 2 Y X N 0 d X V v c G V 0 d G F q Y S w 0 f S Z x d W 9 0 O y w m c X V v d D t T Z W N 0 a W 9 u M S 9 K b 2 h 0 b 3 J 5 a G 3 D p G x s Z S 9 B d X R v U m V t b 3 Z l Z E N v b H V t b n M x L n t U b 3 R l d X R 1 a 3 N l b i B v c G V 0 d G F q Y X Q s N X 0 m c X V v d D s s J n F 1 b 3 Q 7 U 2 V j d G l v b j E v S m 9 o d G 9 y e W h t w 6 R s b G U v Q X V 0 b 1 J l b W 9 2 Z W R D b 2 x 1 b W 5 z M S 5 7 V H V u d G l v c G V 0 d X N 0 a W V k b 3 Q s N n 0 m c X V v d D s s J n F 1 b 3 Q 7 U 2 V j d G l v b j E v S m 9 o d G 9 y e W h t w 6 R s b G U v Q X V 0 b 1 J l b W 9 2 Z W R D b 2 x 1 b W 5 z M S 5 7 U G V y a W 9 k a S w 3 f S Z x d W 9 0 O y w m c X V v d D t T Z W N 0 a W 9 u M S 9 K b 2 h 0 b 3 J 5 a G 3 D p G x s Z S 9 B d X R v U m V t b 3 Z l Z E N v b H V t b n M x L n t P c G l u d G 9 q Y W t z b 2 4 g c 3 V v c m l 0 d X N r a W V s Z X Q s O H 0 m c X V v d D s s J n F 1 b 3 Q 7 U 2 V j d G l v b j E v S m 9 o d G 9 y e W h t w 6 R s b G U v Q X V 0 b 1 J l b W 9 2 Z W R D b 2 x 1 b W 5 z M S 5 7 S 2 l l b G V 0 L D l 9 J n F 1 b 3 Q 7 L C Z x d W 9 0 O 1 N l Y 3 R p b 2 4 x L 0 p v a H R v c n l o b c O k b G x l L 0 F 1 d G 9 S Z W 1 v d m V k Q 2 9 s d W 1 u c z E u e 0 9 w Z X R 1 c 3 R h c G E g L y B T d W 9 y a X R 1 c 3 R h c G E s M T B 9 J n F 1 b 3 Q 7 L C Z x d W 9 0 O 1 N l Y 3 R p b 2 4 x L 0 p v a H R v c n l o b c O k b G x l L 0 F 1 d G 9 S Z W 1 v d m V k Q 2 9 s d W 1 u c z E u e 1 R 1 d G t p b n R v L W 9 w a X N r Z W x p a m 9 p Z G V u I H B h a W t r Y W 3 D p M O k c s O k L D E x f S Z x d W 9 0 O y w m c X V v d D t T Z W N 0 a W 9 u M S 9 K b 2 h 0 b 3 J 5 a G 3 D p G x s Z S 9 B d X R v U m V t b 3 Z l Z E N v b H V t b n M x L n t B d m 9 p b W V u I G t p a W 5 0 a c O 2 I C 8 g a 2 9 o Z G V y e W h t w 6 Q s M T J 9 J n F 1 b 3 Q 7 L C Z x d W 9 0 O 1 N l Y 3 R p b 2 4 x L 0 p v a H R v c n l o b c O k b G x l L 0 F 1 d G 9 S Z W 1 v d m V k Q 2 9 s d W 1 u c z E u e 0 F 2 b 2 l u b m E g d m F p a H R v L W 9 w a X N r Z W x p a m 9 p b G x l L D E z f S Z x d W 9 0 O y w m c X V v d D t T Z W N 0 a W 9 u M S 9 K b 2 h 0 b 3 J 5 a G 3 D p G x s Z S 9 B d X R v U m V t b 3 Z l Z E N v b H V t b n M x L n t B d m 9 p b m 5 h I G 1 1 a W R l b i B r b 3 V s d X R 1 c 2 9 o a m V s b W l l b i B v c G l z a 2 V s a W p v a W x s Z S w x N H 0 m c X V v d D s s J n F 1 b 3 Q 7 U 2 V j d G l v b j E v S m 9 o d G 9 y e W h t w 6 R s b G U v Q X V 0 b 1 J l b W 9 2 Z W R D b 2 x 1 b W 5 z M S 5 7 T G l z w 6 R 0 a W V 0 b 2 p h I G t v a G R l c n l o b W l z d M O k L D E 1 f S Z x d W 9 0 O y w m c X V v d D t T Z W N 0 a W 9 u M S 9 K b 2 h 0 b 3 J 5 a G 3 D p G x s Z S 9 B d X R v U m V t b 3 Z l Z E N v b H V t b n M x L n t P c G V 0 d W t z Z W 4 g d H V u d G l t w 6 T D p H L D p C B 5 a H R l Z W 5 z w 6 Q s M T Z 9 J n F 1 b 3 Q 7 L C Z x d W 9 0 O 1 N l Y 3 R p b 2 4 x L 0 p v a H R v c n l o b c O k b G x l L 0 F 1 d G 9 S Z W 1 v d m V k Q 2 9 s d W 1 u c z E u e 0 9 w Z X R 1 a 3 N l b i B y e X R t a X R 5 c y w x N 3 0 m c X V v d D s s J n F 1 b 3 Q 7 U 2 V j d G l v b j E v S m 9 o d G 9 y e W h t w 6 R s b G U v Q X V 0 b 1 J l b W 9 2 Z W R D b 2 x 1 b W 5 z M S 5 7 T W 9 y Z S B j b 2 x 1 b W 5 z L D E 4 f S Z x d W 9 0 O 1 0 s J n F 1 b 3 Q 7 U m V s Y X R p b 2 5 z a G l w S W 5 m b y Z x d W 9 0 O z p b X X 0 i I C 8 + P C 9 T d G F i b G V F b n R y a W V z P j w v S X R l b T 4 8 S X R l b T 4 8 S X R l b U x v Y 2 F 0 a W 9 u P j x J d G V t V H l w Z T 5 G b 3 J t d W x h P C 9 J d G V t V H l w Z T 4 8 S X R l b V B h d G g + U 2 V j d G l v b j E v Q W x 1 c 3 R h d m F f c 3 V v b W V r c 2 k 8 L 0 l 0 Z W 1 Q Y X R o P j w v S X R l b U x v Y 2 F 0 a W 9 u P j x T d G F i b G V F b n R y a W V z P j x F b n R y e S B U e X B l P S J G a W x s Q 2 9 s d W 1 u T m F t Z X M i I F Z h b H V l P S J z W y Z x d W 9 0 O 0 t v b 2 R p J n F 1 b 3 Q 7 L C Z x d W 9 0 O 1 R v d G V 1 d H V r c 2 V u I G 5 p b W k m c X V v d D s s J n F 1 b 3 Q 7 T G F h a n V 1 c y A o b 3 A p J n F 1 b 3 Q 7 L C Z x d W 9 0 O 1 B l c m l v Z G k m c X V v d D s s J n F 1 b 3 Q 7 S 2 l l b G V 0 J n F 1 b 3 Q 7 L C Z x d W 9 0 O 0 9 w Z X R 1 c 3 R h c G E g L y B T d W 9 y a X R 1 c 3 R h c G E m c X V v d D s s J n F 1 b 3 Q 7 Q X Z v a W 5 0 Y S B v c G l u d G 9 0 Y X J q b 2 5 0 Y W E m c X V v d D s s J n F 1 b 3 Q 7 Q X Z v a W 5 u Y S B 2 Y W l o d G 8 t b 3 B p c 2 t l b G l q b 2 l s b G U m c X V v d D s s J n F 1 b 3 Q 7 Q X Z v a W 5 u Y S B t d W l k Z W 4 g a 2 9 1 b H V 0 d X N v a G p l b G 1 p Z W 4 g b 3 B p c 2 t l b G l q b 2 l s b G U m c X V v d D s s J n F 1 b 3 Q 7 T G l z w 6 R 0 a W V 0 b 2 p h I G t v a G R l c n l o b W l z d M O k J n F 1 b 3 Q 7 L C Z x d W 9 0 O 1 Z h c 3 R h Y X Z 1 d W R l d C Z x d W 9 0 O 1 0 i I C 8 + P E V u d H J 5 I F R 5 c G U 9 I k J 1 Z m Z l c k 5 l e H R S Z W Z y Z X N o I i B W Y W x 1 Z T 0 i b D E i I C 8 + P E V u d H J 5 I F R 5 c G U 9 I k Z p b G x D b 2 x 1 b W 5 U e X B l c y I g V m F s d W U 9 I n N C Z 1 l H Q m d Z Q U F B W U d C Z 1 k 9 I i A v P j x F b n R y e S B U e X B l P S J G a W x s R W 5 h Y m x l Z C I g V m F s d W U 9 I m w w I i A v P j x F b n R y e S B U e X B l P S J G a W x s T G F z d F V w Z G F 0 Z W Q i I F Z h b H V l P S J k M j A y N S 0 w M y 0 x M F Q w O T o y O D o 0 O S 4 4 O D c y M D U x W i I g L z 4 8 R W 5 0 c n k g V H l w Z T 0 i R m l s b E V y c m 9 y Q 2 9 1 b n Q i I F Z h b H V l P S J s M C I g L z 4 8 R W 5 0 c n k g V H l w Z T 0 i R m l s b E V y c m 9 y Q 2 9 k Z S I g V m F s d W U 9 I n N V b m t u b 3 d u I i A v P j x F b n R y e S B U e X B l P S J G a W x s Q 2 9 1 b n Q i I F Z h b H V l P S J s M z A i I C 8 + P E V u d H J 5 I F R 5 c G U 9 I k Z p b G x l Z E N v b X B s Z X R l U m V z d W x 0 V G 9 X b 3 J r c 2 h l Z X Q i I F Z h b H V l P S J s M S I g L z 4 8 R W 5 0 c n k g V H l w Z T 0 i Q W R k Z W R U b 0 R h d G F N b 2 R l b C I g V m F s d W U 9 I m w w I i A v P j x F b n R y e S B U e X B l P S J G a W x s V G 9 E Y X R h T W 9 k Z W x F b m F i b G V k I i B W Y W x 1 Z T 0 i b D A i I C 8 + P E V u d H J 5 I F R 5 c G U 9 I k l z U H J p d m F 0 Z S I g V m F s d W U 9 I m w w I i A v P j x F b n R y e S B U e X B l P S J R d W V y e U d y b 3 V w S U Q i I F Z h b H V l P S J z Y j N i Z T k 0 Y j U t Z j J j Z C 0 0 Z j k 1 L T k x Y z c t O D I 2 M j h k Z j Q z N z M 0 I i A v P j x F b n R y e S B U e X B l P S J R d W V y e U l E I i B W Y W x 1 Z T 0 i c z U 3 O W R h M j k 4 L T I 1 N W Q t N D Q 1 N y 0 5 O D N m L W M x N T c x M z I 5 O D M 3 M i I g L z 4 8 R W 5 0 c n k g V H l w Z T 0 i U m V z d W x 0 V H l w Z S I g V m F s d W U 9 I n N U Y W J s Z S I g L z 4 8 R W 5 0 c n k g V H l w Z T 0 i T m F 2 a W d h d G l v b l N 0 Z X B O Y W 1 l I i B W Y W x 1 Z T 0 i c 1 N p a X J 0 e W 1 p b m V u I i A v P j x F b n R y e S B U e X B l P S J G a W x s T 2 J q Z W N 0 V H l w Z S I g V m F s d W U 9 I n N D b 2 5 u Z W N 0 a W 9 u T 2 5 s e S I g L z 4 8 R W 5 0 c n k g V H l w Z T 0 i T m F t Z V V w Z G F 0 Z W R B Z n R l c k Z p b G w i I F Z h b H V l P S J s M C I g L z 4 8 R W 5 0 c n k g V H l w Z T 0 i R m l s b F N 0 Y X R 1 c y I g V m F s d W U 9 I n N D b 2 1 w b G V 0 Z S I g L z 4 8 R W 5 0 c n k g V H l w Z T 0 i U m V s Y X R p b 2 5 z a G l w S W 5 m b 0 N v b n R h a W 5 l c i I g V m F s d W U 9 I n N 7 J n F 1 b 3 Q 7 Y 2 9 s d W 1 u Q 2 9 1 b n Q m c X V v d D s 6 M T E s J n F 1 b 3 Q 7 a 2 V 5 Q 2 9 s d W 1 u T m F t Z X M m c X V v d D s 6 W 1 0 s J n F 1 b 3 Q 7 c X V l c n l S Z W x h d G l v b n N o a X B z J n F 1 b 3 Q 7 O l t d L C Z x d W 9 0 O 2 N v b H V t b k l k Z W 5 0 a X R p Z X M m c X V v d D s 6 W y Z x d W 9 0 O 1 N l Y 3 R p b 2 4 x L 0 F s d X N 0 Y X Z h X 3 N 1 b 2 1 l a 3 N p L 0 F 1 d G 9 S Z W 1 v d m V k Q 2 9 s d W 1 u c z E u e 0 t v b 2 R p L D B 9 J n F 1 b 3 Q 7 L C Z x d W 9 0 O 1 N l Y 3 R p b 2 4 x L 0 F s d X N 0 Y X Z h X 3 N 1 b 2 1 l a 3 N p L 0 F 1 d G 9 S Z W 1 v d m V k Q 2 9 s d W 1 u c z E u e 1 R v d G V 1 d H V r c 2 V u I G 5 p b W k s M X 0 m c X V v d D s s J n F 1 b 3 Q 7 U 2 V j d G l v b j E v Q W x 1 c 3 R h d m F f c 3 V v b W V r c 2 k v Q X V 0 b 1 J l b W 9 2 Z W R D b 2 x 1 b W 5 z M S 5 7 T G F h a n V 1 c y A o b 3 A p L D J 9 J n F 1 b 3 Q 7 L C Z x d W 9 0 O 1 N l Y 3 R p b 2 4 x L 0 F s d X N 0 Y X Z h X 3 N 1 b 2 1 l a 3 N p L 0 F 1 d G 9 S Z W 1 v d m V k Q 2 9 s d W 1 u c z E u e 1 B l c m l v Z G k s M 3 0 m c X V v d D s s J n F 1 b 3 Q 7 U 2 V j d G l v b j E v Q W x 1 c 3 R h d m F f c 3 V v b W V r c 2 k v Q X V 0 b 1 J l b W 9 2 Z W R D b 2 x 1 b W 5 z M S 5 7 S 2 l l b G V 0 L D R 9 J n F 1 b 3 Q 7 L C Z x d W 9 0 O 1 N l Y 3 R p b 2 4 x L 0 F s d X N 0 Y X Z h X 3 N 1 b 2 1 l a 3 N p L 0 F 1 d G 9 S Z W 1 v d m V k Q 2 9 s d W 1 u c z E u e 0 9 w Z X R 1 c 3 R h c G E g L y B T d W 9 y a X R 1 c 3 R h c G E s N X 0 m c X V v d D s s J n F 1 b 3 Q 7 U 2 V j d G l v b j E v Q W x 1 c 3 R h d m F f c 3 V v b W V r c 2 k v Q X V 0 b 1 J l b W 9 2 Z W R D b 2 x 1 b W 5 z M S 5 7 Q X Z v a W 5 0 Y S B v c G l u d G 9 0 Y X J q b 2 5 0 Y W E s N n 0 m c X V v d D s s J n F 1 b 3 Q 7 U 2 V j d G l v b j E v Q W x 1 c 3 R h d m F f c 3 V v b W V r c 2 k v Q X V 0 b 1 J l b W 9 2 Z W R D b 2 x 1 b W 5 z M S 5 7 Q X Z v a W 5 u Y S B 2 Y W l o d G 8 t b 3 B p c 2 t l b G l q b 2 l s b G U s N 3 0 m c X V v d D s s J n F 1 b 3 Q 7 U 2 V j d G l v b j E v Q W x 1 c 3 R h d m F f c 3 V v b W V r c 2 k v Q X V 0 b 1 J l b W 9 2 Z W R D b 2 x 1 b W 5 z M S 5 7 Q X Z v a W 5 u Y S B t d W l k Z W 4 g a 2 9 1 b H V 0 d X N v a G p l b G 1 p Z W 4 g b 3 B p c 2 t l b G l q b 2 l s b G U s O H 0 m c X V v d D s s J n F 1 b 3 Q 7 U 2 V j d G l v b j E v Q W x 1 c 3 R h d m F f c 3 V v b W V r c 2 k v Q X V 0 b 1 J l b W 9 2 Z W R D b 2 x 1 b W 5 z M S 5 7 T G l z w 6 R 0 a W V 0 b 2 p h I G t v a G R l c n l o b W l z d M O k L D l 9 J n F 1 b 3 Q 7 L C Z x d W 9 0 O 1 N l Y 3 R p b 2 4 x L 0 F s d X N 0 Y X Z h X 3 N 1 b 2 1 l a 3 N p L 0 F 1 d G 9 S Z W 1 v d m V k Q 2 9 s d W 1 u c z E u e 1 Z h c 3 R h Y X Z 1 d W R l d C w x M H 0 m c X V v d D t d L C Z x d W 9 0 O 0 N v b H V t b k N v d W 5 0 J n F 1 b 3 Q 7 O j E x L C Z x d W 9 0 O 0 t l e U N v b H V t b k 5 h b W V z J n F 1 b 3 Q 7 O l t d L C Z x d W 9 0 O 0 N v b H V t b k l k Z W 5 0 a X R p Z X M m c X V v d D s 6 W y Z x d W 9 0 O 1 N l Y 3 R p b 2 4 x L 0 F s d X N 0 Y X Z h X 3 N 1 b 2 1 l a 3 N p L 0 F 1 d G 9 S Z W 1 v d m V k Q 2 9 s d W 1 u c z E u e 0 t v b 2 R p L D B 9 J n F 1 b 3 Q 7 L C Z x d W 9 0 O 1 N l Y 3 R p b 2 4 x L 0 F s d X N 0 Y X Z h X 3 N 1 b 2 1 l a 3 N p L 0 F 1 d G 9 S Z W 1 v d m V k Q 2 9 s d W 1 u c z E u e 1 R v d G V 1 d H V r c 2 V u I G 5 p b W k s M X 0 m c X V v d D s s J n F 1 b 3 Q 7 U 2 V j d G l v b j E v Q W x 1 c 3 R h d m F f c 3 V v b W V r c 2 k v Q X V 0 b 1 J l b W 9 2 Z W R D b 2 x 1 b W 5 z M S 5 7 T G F h a n V 1 c y A o b 3 A p L D J 9 J n F 1 b 3 Q 7 L C Z x d W 9 0 O 1 N l Y 3 R p b 2 4 x L 0 F s d X N 0 Y X Z h X 3 N 1 b 2 1 l a 3 N p L 0 F 1 d G 9 S Z W 1 v d m V k Q 2 9 s d W 1 u c z E u e 1 B l c m l v Z G k s M 3 0 m c X V v d D s s J n F 1 b 3 Q 7 U 2 V j d G l v b j E v Q W x 1 c 3 R h d m F f c 3 V v b W V r c 2 k v Q X V 0 b 1 J l b W 9 2 Z W R D b 2 x 1 b W 5 z M S 5 7 S 2 l l b G V 0 L D R 9 J n F 1 b 3 Q 7 L C Z x d W 9 0 O 1 N l Y 3 R p b 2 4 x L 0 F s d X N 0 Y X Z h X 3 N 1 b 2 1 l a 3 N p L 0 F 1 d G 9 S Z W 1 v d m V k Q 2 9 s d W 1 u c z E u e 0 9 w Z X R 1 c 3 R h c G E g L y B T d W 9 y a X R 1 c 3 R h c G E s N X 0 m c X V v d D s s J n F 1 b 3 Q 7 U 2 V j d G l v b j E v Q W x 1 c 3 R h d m F f c 3 V v b W V r c 2 k v Q X V 0 b 1 J l b W 9 2 Z W R D b 2 x 1 b W 5 z M S 5 7 Q X Z v a W 5 0 Y S B v c G l u d G 9 0 Y X J q b 2 5 0 Y W E s N n 0 m c X V v d D s s J n F 1 b 3 Q 7 U 2 V j d G l v b j E v Q W x 1 c 3 R h d m F f c 3 V v b W V r c 2 k v Q X V 0 b 1 J l b W 9 2 Z W R D b 2 x 1 b W 5 z M S 5 7 Q X Z v a W 5 u Y S B 2 Y W l o d G 8 t b 3 B p c 2 t l b G l q b 2 l s b G U s N 3 0 m c X V v d D s s J n F 1 b 3 Q 7 U 2 V j d G l v b j E v Q W x 1 c 3 R h d m F f c 3 V v b W V r c 2 k v Q X V 0 b 1 J l b W 9 2 Z W R D b 2 x 1 b W 5 z M S 5 7 Q X Z v a W 5 u Y S B t d W l k Z W 4 g a 2 9 1 b H V 0 d X N v a G p l b G 1 p Z W 4 g b 3 B p c 2 t l b G l q b 2 l s b G U s O H 0 m c X V v d D s s J n F 1 b 3 Q 7 U 2 V j d G l v b j E v Q W x 1 c 3 R h d m F f c 3 V v b W V r c 2 k v Q X V 0 b 1 J l b W 9 2 Z W R D b 2 x 1 b W 5 z M S 5 7 T G l z w 6 R 0 a W V 0 b 2 p h I G t v a G R l c n l o b W l z d M O k L D l 9 J n F 1 b 3 Q 7 L C Z x d W 9 0 O 1 N l Y 3 R p b 2 4 x L 0 F s d X N 0 Y X Z h X 3 N 1 b 2 1 l a 3 N p L 0 F 1 d G 9 S Z W 1 v d m V k Q 2 9 s d W 1 u c z E u e 1 Z h c 3 R h Y X Z 1 d W R l d C w x M H 0 m c X V v d D t d L C Z x d W 9 0 O 1 J l b G F 0 a W 9 u c 2 h p c E l u Z m 8 m c X V v d D s 6 W 1 1 9 I i A v P j w v U 3 R h Y m x l R W 5 0 c m l l c z 4 8 L 0 l 0 Z W 0 + P E l 0 Z W 0 + P E l 0 Z W 1 M b 2 N h d G l v b j 4 8 S X R l b V R 5 c G U + R m 9 y b X V s Y T w v S X R l b V R 5 c G U + P E l 0 Z W 1 Q Y X R o P l N l Y 3 R p b 2 4 x L 0 F s d X N 0 Y X Z h X 2 V u Z 2 x h b m 5 p a 3 N p P C 9 J d G V t U G F 0 a D 4 8 L 0 l 0 Z W 1 M b 2 N h d G l v b j 4 8 U 3 R h Y m x l R W 5 0 c m l l c z 4 8 R W 5 0 c n k g V H l w Z T 0 i R m l s b F N 0 Y X R 1 c y I g V m F s d W U 9 I n N D b 2 1 w b G V 0 Z S I g L z 4 8 R W 5 0 c n k g V H l w Z T 0 i Q n V m Z m V y T m V 4 d F J l Z n J l c 2 g i I F Z h b H V l P S J s M S I g L z 4 8 R W 5 0 c n k g V H l w Z T 0 i R m l s b E N v b H V t b k 5 h b W V z I i B W Y W x 1 Z T 0 i c 1 s m c X V v d D t D b 2 R l J n F 1 b 3 Q 7 L C Z x d W 9 0 O 0 N v d X J z Z S B 1 b m l 0 I G 5 h b W U m c X V v d D s s J n F 1 b 3 Q 7 U 2 N v c G U g K G N y K S Z x d W 9 0 O y w m c X V v d D t Q Z X J p b 2 Q m c X V v d D s s J n F 1 b 3 Q 7 T G F u Z 3 V h Z 2 V z J n F 1 b 3 Q 7 L C Z x d W 9 0 O 0 Z v c m 0 g b 2 Y g d G V h Y 2 h p b m c g L y B N Z X R o b 2 Q g b 2 Y g Y 2 9 t c G x l d G l v b i Z x d W 9 0 O y w m c X V v d D t P c G V u I H V u a X Z l c n N p d H k g c 3 R 1 Z G l l c y Z x d W 9 0 O y w m c X V v d D t P c G V u I H R v I G V 4 Y 2 h h b m d l I H N 0 d W R l b n R z J n F 1 b 3 Q 7 L C Z x d W 9 0 O 0 9 w Z W 4 g d G 8 g b 3 R o Z X I g Z G V n c m V l I H B y b 2 d y Y W 1 t Z X M m c X V v d D s s J n F 1 b 3 Q 7 Q W R k a X R p b 2 5 h b C B p b m Z v c m 1 h d G l v b i B v b i B 0 Y X J n Z X Q g Z 3 J v d X B z J n F 1 b 3 Q 7 L C Z x d W 9 0 O 0 V x d W l 2 Y W x l b m N l c y Z x d W 9 0 O 1 0 i I C 8 + P E V u d H J 5 I F R 5 c G U 9 I k Z p b G x F b m F i b G V k I i B W Y W x 1 Z T 0 i b D E i I C 8 + P E V u d H J 5 I F R 5 c G U 9 I k Z p b G x D b 2 x 1 b W 5 U e X B l c y I g V m F s d W U 9 I n N C Z 1 l H Q m d Z R 0 J n W U d C Z 1 k 9 I i A v P j x F b n R y e S B U e X B l P S J G a W x s T G F z d F V w Z G F 0 Z W Q i I F Z h b H V l P S J k M j A y N S 0 w M y 0 x M F Q w O T o y O T o w N i 4 4 M z Q 4 M D Y 3 W i I g L z 4 8 R W 5 0 c n k g V H l w Z T 0 i R m l s b E V y c m 9 y Q 2 9 1 b n Q i I F Z h b H V l P S J s M C I g L z 4 8 R W 5 0 c n k g V H l w Z T 0 i R m l s b E V y c m 9 y Q 2 9 k Z S I g V m F s d W U 9 I n N V b m t u b 3 d u I i A v P j x F b n R y e S B U e X B l P S J G a W x s Z W R D b 2 1 w b G V 0 Z V J l c 3 V s d F R v V 2 9 y a 3 N o Z W V 0 I i B W Y W x 1 Z T 0 i b D E i I C 8 + P E V u d H J 5 I F R 5 c G U 9 I k Z p b G x D b 3 V u d C I g V m F s d W U 9 I m w z M C I g L z 4 8 R W 5 0 c n k g V H l w Z T 0 i R m l s b F R h c m d l d E 5 h b W V D d X N 0 b 2 1 p e m V k I i B W Y W x 1 Z T 0 i b D E i I C 8 + P E V u d H J 5 I F R 5 c G U 9 I k Z p b G x U b 0 R h d G F N b 2 R l b E V u Y W J s Z W Q i I F Z h b H V l P S J s M C I g L z 4 8 R W 5 0 c n k g V H l w Z T 0 i S X N Q c m l 2 Y X R l I i B W Y W x 1 Z T 0 i b D A i I C 8 + P E V u d H J 5 I F R 5 c G U 9 I l F 1 Z X J 5 R 3 J v d X B J R C I g V m F s d W U 9 I n N i M 2 J l O T R i N S 1 m M m N k L T R m O T U t O T F j N y 0 4 M j Y y O G R m N D M 3 M z Q i I C 8 + P E V u d H J 5 I F R 5 c G U 9 I l F 1 Z X J 5 S U Q i I F Z h b H V l P S J z Z D h l N D V j Y z c t M z Y 0 N i 0 0 M 2 I 3 L T g 3 N z U t Z W Q z O T N j Z j k w M z R h I i A v P j x F b n R y e S B U e X B l P S J B Z G R l Z F R v R G F 0 Y U 1 v Z G V s I i B W Y W x 1 Z T 0 i b D A i I C 8 + P E V u d H J 5 I F R 5 c G U 9 I l J l c 3 V s d F R 5 c G U i I F Z h b H V l P S J z V G F i b G U i I C 8 + P E V u d H J 5 I F R 5 c G U 9 I k 5 h d m l n Y X R p b 2 5 T d G V w T m F t Z S I g V m F s d W U 9 I n N T a W l y d H l t a W 5 l b i I g L z 4 8 R W 5 0 c n k g V H l w Z T 0 i R m l s b E 9 i a m V j d F R 5 c G U i I F Z h b H V l P S J z V G F i b G U i I C 8 + P E V u d H J 5 I F R 5 c G U 9 I k 5 h b W V V c G R h d G V k Q W Z 0 Z X J G a W x s I i B W Y W x 1 Z T 0 i b D A i I C 8 + P E V u d H J 5 I F R 5 c G U 9 I k Z p b G x U Y X J n Z X Q i I F Z h b H V l P S J z Q W x 1 c 3 R h d m F f Z W 5 n b G F u b m l r c 2 k i I C 8 + P E V u d H J 5 I F R 5 c G U 9 I k x v Y W R l Z F R v Q W 5 h b H l z a X N T Z X J 2 a W N l c y I g V m F s d W U 9 I m w w I i A v P j x F b n R y e S B U e X B l P S J S Z W x h d G l v b n N o a X B J b m Z v Q 2 9 u d G F p b m V y I i B W Y W x 1 Z T 0 i c 3 s m c X V v d D t j b 2 x 1 b W 5 D b 3 V u d C Z x d W 9 0 O z o x M S w m c X V v d D t r Z X l D b 2 x 1 b W 5 O Y W 1 l c y Z x d W 9 0 O z p b X S w m c X V v d D t x d W V y e V J l b G F 0 a W 9 u c 2 h p c H M m c X V v d D s 6 W 1 0 s J n F 1 b 3 Q 7 Y 2 9 s d W 1 u S W R l b n R p d G l l c y Z x d W 9 0 O z p b J n F 1 b 3 Q 7 U 2 V j d G l v b j E v Q W x 1 c 3 R h d m F f Z W 5 n b G F u b m l r c 2 k v Q X V 0 b 1 J l b W 9 2 Z W R D b 2 x 1 b W 5 z M S 5 7 Q 2 9 k Z S w w f S Z x d W 9 0 O y w m c X V v d D t T Z W N 0 a W 9 u M S 9 B b H V z d G F 2 Y V 9 l b m d s Y W 5 u a W t z a S 9 B d X R v U m V t b 3 Z l Z E N v b H V t b n M x L n t D b 3 V y c 2 U g d W 5 p d C B u Y W 1 l L D F 9 J n F 1 b 3 Q 7 L C Z x d W 9 0 O 1 N l Y 3 R p b 2 4 x L 0 F s d X N 0 Y X Z h X 2 V u Z 2 x h b m 5 p a 3 N p L 0 F 1 d G 9 S Z W 1 v d m V k Q 2 9 s d W 1 u c z E u e 1 N j b 3 B l I C h j c i k s M n 0 m c X V v d D s s J n F 1 b 3 Q 7 U 2 V j d G l v b j E v Q W x 1 c 3 R h d m F f Z W 5 n b G F u b m l r c 2 k v Q X V 0 b 1 J l b W 9 2 Z W R D b 2 x 1 b W 5 z M S 5 7 U G V y a W 9 k L D N 9 J n F 1 b 3 Q 7 L C Z x d W 9 0 O 1 N l Y 3 R p b 2 4 x L 0 F s d X N 0 Y X Z h X 2 V u Z 2 x h b m 5 p a 3 N p L 0 F 1 d G 9 S Z W 1 v d m V k Q 2 9 s d W 1 u c z E u e 0 x h b m d 1 Y W d l c y w 0 f S Z x d W 9 0 O y w m c X V v d D t T Z W N 0 a W 9 u M S 9 B b H V z d G F 2 Y V 9 l b m d s Y W 5 u a W t z a S 9 B d X R v U m V t b 3 Z l Z E N v b H V t b n M x L n t G b 3 J t I G 9 m I H R l Y W N o a W 5 n I C 8 g T W V 0 a G 9 k I G 9 m I G N v b X B s Z X R p b 2 4 s N X 0 m c X V v d D s s J n F 1 b 3 Q 7 U 2 V j d G l v b j E v Q W x 1 c 3 R h d m F f Z W 5 n b G F u b m l r c 2 k v Q X V 0 b 1 J l b W 9 2 Z W R D b 2 x 1 b W 5 z M S 5 7 T 3 B l b i B 1 b m l 2 Z X J z a X R 5 I H N 0 d W R p Z X M s N n 0 m c X V v d D s s J n F 1 b 3 Q 7 U 2 V j d G l v b j E v Q W x 1 c 3 R h d m F f Z W 5 n b G F u b m l r c 2 k v Q X V 0 b 1 J l b W 9 2 Z W R D b 2 x 1 b W 5 z M S 5 7 T 3 B l b i B 0 b y B l e G N o Y W 5 n Z S B z d H V k Z W 5 0 c y w 3 f S Z x d W 9 0 O y w m c X V v d D t T Z W N 0 a W 9 u M S 9 B b H V z d G F 2 Y V 9 l b m d s Y W 5 u a W t z a S 9 B d X R v U m V t b 3 Z l Z E N v b H V t b n M x L n t P c G V u I H R v I G 9 0 a G V y I G R l Z 3 J l Z S B w c m 9 n c m F t b W V z L D h 9 J n F 1 b 3 Q 7 L C Z x d W 9 0 O 1 N l Y 3 R p b 2 4 x L 0 F s d X N 0 Y X Z h X 2 V u Z 2 x h b m 5 p a 3 N p L 0 F 1 d G 9 S Z W 1 v d m V k Q 2 9 s d W 1 u c z E u e 0 F k Z G l 0 a W 9 u Y W w g a W 5 m b 3 J t Y X R p b 2 4 g b 2 4 g d G F y Z 2 V 0 I G d y b 3 V w c y w 5 f S Z x d W 9 0 O y w m c X V v d D t T Z W N 0 a W 9 u M S 9 B b H V z d G F 2 Y V 9 l b m d s Y W 5 u a W t z a S 9 B d X R v U m V t b 3 Z l Z E N v b H V t b n M x L n t F c X V p d m F s Z W 5 j Z X M s M T B 9 J n F 1 b 3 Q 7 X S w m c X V v d D t D b 2 x 1 b W 5 D b 3 V u d C Z x d W 9 0 O z o x M S w m c X V v d D t L Z X l D b 2 x 1 b W 5 O Y W 1 l c y Z x d W 9 0 O z p b X S w m c X V v d D t D b 2 x 1 b W 5 J Z G V u d G l 0 a W V z J n F 1 b 3 Q 7 O l s m c X V v d D t T Z W N 0 a W 9 u M S 9 B b H V z d G F 2 Y V 9 l b m d s Y W 5 u a W t z a S 9 B d X R v U m V t b 3 Z l Z E N v b H V t b n M x L n t D b 2 R l L D B 9 J n F 1 b 3 Q 7 L C Z x d W 9 0 O 1 N l Y 3 R p b 2 4 x L 0 F s d X N 0 Y X Z h X 2 V u Z 2 x h b m 5 p a 3 N p L 0 F 1 d G 9 S Z W 1 v d m V k Q 2 9 s d W 1 u c z E u e 0 N v d X J z Z S B 1 b m l 0 I G 5 h b W U s M X 0 m c X V v d D s s J n F 1 b 3 Q 7 U 2 V j d G l v b j E v Q W x 1 c 3 R h d m F f Z W 5 n b G F u b m l r c 2 k v Q X V 0 b 1 J l b W 9 2 Z W R D b 2 x 1 b W 5 z M S 5 7 U 2 N v c G U g K G N y K S w y f S Z x d W 9 0 O y w m c X V v d D t T Z W N 0 a W 9 u M S 9 B b H V z d G F 2 Y V 9 l b m d s Y W 5 u a W t z a S 9 B d X R v U m V t b 3 Z l Z E N v b H V t b n M x L n t Q Z X J p b 2 Q s M 3 0 m c X V v d D s s J n F 1 b 3 Q 7 U 2 V j d G l v b j E v Q W x 1 c 3 R h d m F f Z W 5 n b G F u b m l r c 2 k v Q X V 0 b 1 J l b W 9 2 Z W R D b 2 x 1 b W 5 z M S 5 7 T G F u Z 3 V h Z 2 V z L D R 9 J n F 1 b 3 Q 7 L C Z x d W 9 0 O 1 N l Y 3 R p b 2 4 x L 0 F s d X N 0 Y X Z h X 2 V u Z 2 x h b m 5 p a 3 N p L 0 F 1 d G 9 S Z W 1 v d m V k Q 2 9 s d W 1 u c z E u e 0 Z v c m 0 g b 2 Y g d G V h Y 2 h p b m c g L y B N Z X R o b 2 Q g b 2 Y g Y 2 9 t c G x l d G l v b i w 1 f S Z x d W 9 0 O y w m c X V v d D t T Z W N 0 a W 9 u M S 9 B b H V z d G F 2 Y V 9 l b m d s Y W 5 u a W t z a S 9 B d X R v U m V t b 3 Z l Z E N v b H V t b n M x L n t P c G V u I H V u a X Z l c n N p d H k g c 3 R 1 Z G l l c y w 2 f S Z x d W 9 0 O y w m c X V v d D t T Z W N 0 a W 9 u M S 9 B b H V z d G F 2 Y V 9 l b m d s Y W 5 u a W t z a S 9 B d X R v U m V t b 3 Z l Z E N v b H V t b n M x L n t P c G V u I H R v I G V 4 Y 2 h h b m d l I H N 0 d W R l b n R z L D d 9 J n F 1 b 3 Q 7 L C Z x d W 9 0 O 1 N l Y 3 R p b 2 4 x L 0 F s d X N 0 Y X Z h X 2 V u Z 2 x h b m 5 p a 3 N p L 0 F 1 d G 9 S Z W 1 v d m V k Q 2 9 s d W 1 u c z E u e 0 9 w Z W 4 g d G 8 g b 3 R o Z X I g Z G V n c m V l I H B y b 2 d y Y W 1 t Z X M s O H 0 m c X V v d D s s J n F 1 b 3 Q 7 U 2 V j d G l v b j E v Q W x 1 c 3 R h d m F f Z W 5 n b G F u b m l r c 2 k v Q X V 0 b 1 J l b W 9 2 Z W R D b 2 x 1 b W 5 z M S 5 7 Q W R k a X R p b 2 5 h b C B p b m Z v c m 1 h d G l v b i B v b i B 0 Y X J n Z X Q g Z 3 J v d X B z L D l 9 J n F 1 b 3 Q 7 L C Z x d W 9 0 O 1 N l Y 3 R p b 2 4 x L 0 F s d X N 0 Y X Z h X 2 V u Z 2 x h b m 5 p a 3 N p L 0 F 1 d G 9 S Z W 1 v d m V k Q 2 9 s d W 1 u c z E u e 0 V x d W l 2 Y W x l b m N l c y w x M H 0 m c X V v d D t d L C Z x d W 9 0 O 1 J l b G F 0 a W 9 u c 2 h p c E l u Z m 8 m c X V v d D s 6 W 1 1 9 I i A v P j w v U 3 R h Y m x l R W 5 0 c m l l c z 4 8 L 0 l 0 Z W 0 + P E l 0 Z W 0 + P E l 0 Z W 1 M b 2 N h d G l v b j 4 8 S X R l b V R 5 c G U + R m 9 y b X V s Y T w v S X R l b V R 5 c G U + P E l 0 Z W 1 Q Y X R o P l N l Y 3 R p b 2 4 x L 1 R 1 b n R p b 3 B l d H V z P C 9 J d G V t U G F 0 a D 4 8 L 0 l 0 Z W 1 M b 2 N h d G l v b j 4 8 U 3 R h Y m x l R W 5 0 c m l l c z 4 8 R W 5 0 c n k g V H l w Z T 0 i R m l s b E N v b H V t b k 5 h b W V z I i B W Y W x 1 Z T 0 i c 1 s m c X V v d D t L b 2 9 k a S Z x d W 9 0 O y w m c X V v d D t P c G l u d G 9 q Y W t z b 2 4 g b m l t a S Z x d W 9 0 O y w m c X V v d D t U b 3 R l d X R 1 a 3 N l b i B u a W 1 p J n F 1 b 3 Q 7 L C Z x d W 9 0 O 0 x h Y W p 1 d X M g K G 9 w K S Z x d W 9 0 O y w m c X V v d D t Q Z X J p b 2 R p d C Z x d W 9 0 O y w m c X V v d D t P c G l u d G 9 q Y W t z b 2 4 g d m F z d H V 1 b 3 B l d H R h a m E m c X V v d D s s J n F 1 b 3 Q 7 V G 9 0 Z X V 0 d W t z Z W 4 g b 3 B l d H R h a m F 0 J n F 1 b 3 Q 7 L C Z x d W 9 0 O 1 R 1 b n R p b 3 B l d H V z d G l l Z G 9 0 J n F 1 b 3 Q 7 L C Z x d W 9 0 O 0 9 w Z X R 1 c 2 t p Z W x p J n F 1 b 3 Q 7 L C Z x d W 9 0 O 0 9 w Z X R 1 c 3 R h c G E m c X V v d D s s J n F 1 b 3 Q 7 Q X J 2 a W 8 g b 3 N h b G x p c 3 R 1 a m F t w 6 T D p H L D p H N 0 w 6 Q m c X V v d D s s J n F 1 b 3 Q 7 V H V 0 a 2 l u d G 8 t b 3 B p c 2 t l b G l q b 2 l k Z W 4 g c G F p a 2 t h b c O k w 6 R y w 6 Q m c X V v d D s s J n F 1 b 3 Q 7 Q X Z v a W 1 l b i B r a W l u d G n D t i Z x d W 9 0 O y w m c X V v d D t P c G V 0 d W t z Z W 4 g c n l 0 b W l 0 e X M m c X V v d D s s J n F 1 b 3 Q 7 T 3 B l d H V r c 2 V u I H R 1 b n R p b c O k w 6 R y w 6 Q g e W h 0 Z W V u c 8 O k J n F 1 b 3 Q 7 L C Z x d W 9 0 O 0 F k Z G l 0 a W 9 u Y W w g a W 5 m b y B v b i B 0 a G U g a W 1 w b G V t Z W 5 0 Y X R p b 2 4 m c X V v d D t d I i A v P j x F b n R y e S B U e X B l P S J C d W Z m Z X J O Z X h 0 U m V m c m V z a C I g V m F s d W U 9 I m w x I i A v P j x F b n R y e S B U e X B l P S J G a W x s Q 2 9 s d W 1 u V H l w Z X M i I F Z h b H V l P S J z Q m d Z R 0 J n W U d C Z 1 l H Q m d N R E F 3 W U d B Q T 0 9 I i A v P j x F b n R y e S B U e X B l P S J G a W x s R W 5 h Y m x l Z C I g V m F s d W U 9 I m w x I i A v P j x F b n R y e S B U e X B l P S J G a W x s T G F z d F V w Z G F 0 Z W Q i I F Z h b H V l P S J k M j A y N S 0 w M y 0 x M F Q w O T o y O D o 0 M y 4 0 M D Q x M j k 3 W i I g L z 4 8 R W 5 0 c n k g V H l w Z T 0 i R m l s b E V y c m 9 y Q 2 9 1 b n Q i I F Z h b H V l P S J s M C I g L z 4 8 R W 5 0 c n k g V H l w Z T 0 i R m l s b E V y c m 9 y Q 2 9 k Z S I g V m F s d W U 9 I n N V b m t u b 3 d u I i A v P j x F b n R y e S B U e X B l P S J G a W x s Q 2 9 1 b n Q i I F Z h b H V l P S J s M C I g L z 4 8 R W 5 0 c n k g V H l w Z T 0 i R m l s b G V k Q 2 9 t c G x l d G V S Z X N 1 b H R U b 1 d v c m t z a G V l d C I g V m F s d W U 9 I m w x I i A v P j x F b n R y e S B U e X B l P S J B Z G R l Z F R v R G F 0 Y U 1 v Z G V s I i B W Y W x 1 Z T 0 i b D A i I C 8 + P E V u d H J 5 I F R 5 c G U 9 I k Z p b G x U b 0 R h d G F N b 2 R l b E V u Y W J s Z W Q i I F Z h b H V l P S J s M C I g L z 4 8 R W 5 0 c n k g V H l w Z T 0 i S X N Q c m l 2 Y X R l I i B W Y W x 1 Z T 0 i b D A i I C 8 + P E V u d H J 5 I F R 5 c G U 9 I l F 1 Z X J 5 R 3 J v d X B J R C I g V m F s d W U 9 I n M 1 N j c 5 N T Y 4 Z S 0 4 Y j F m L T Q 3 M j c t Y T N h N i 0 5 Y j Y 3 N 2 I y N D Q 5 M D E i I C 8 + P E V u d H J 5 I F R 5 c G U 9 I l F 1 Z X J 5 S U Q i I F Z h b H V l P S J z O D B j O D A 5 Z j g t Y 2 M x Z C 0 0 O G E 4 L T g 3 O W I t N 2 M y N j U z N m U 4 Z G R m I i A v P j x F b n R y e S B U e X B l P S J S Z X N 1 b H R U e X B l I i B W Y W x 1 Z T 0 i c 1 R h Y m x l I i A v P j x F b n R y e S B U e X B l P S J O Y X Z p Z 2 F 0 a W 9 u U 3 R l c E 5 h b W U i I F Z h b H V l P S J z U 2 l p c n R 5 b W l u Z W 4 i I C 8 + P E V u d H J 5 I F R 5 c G U 9 I k Z p b G x P Y m p l Y 3 R U e X B l I i B W Y W x 1 Z T 0 i c 1 R h Y m x l I i A v P j x F b n R y e S B U e X B l P S J O Y W 1 l V X B k Y X R l Z E F m d G V y R m l s b C I g V m F s d W U 9 I m w w I i A v P j x F b n R y e S B U e X B l P S J G a W x s V G F y Z 2 V 0 I i B W Y W x 1 Z T 0 i c 1 R 1 b n R p b 3 B l d H V z I i A v P j x F b n R y e S B U e X B l P S J M b 2 F k Z W R U b 0 F u Y W x 5 c 2 l z U 2 V y d m l j Z X M i I F Z h b H V l P S J s M C I g L z 4 8 R W 5 0 c n k g V H l w Z T 0 i R m l s b F N 0 Y X R 1 c y I g V m F s d W U 9 I n N D b 2 1 w b G V 0 Z S I g L z 4 8 R W 5 0 c n k g V H l w Z T 0 i U m V s Y X R p b 2 5 z a G l w S W 5 m b 0 N v b n R h a W 5 l c i I g V m F s d W U 9 I n N 7 J n F 1 b 3 Q 7 Y 2 9 s d W 1 u Q 2 9 1 b n Q m c X V v d D s 6 M T Y s J n F 1 b 3 Q 7 a 2 V 5 Q 2 9 s d W 1 u T m F t Z X M m c X V v d D s 6 W 1 0 s J n F 1 b 3 Q 7 c X V l c n l S Z W x h d G l v b n N o a X B z J n F 1 b 3 Q 7 O l t d L C Z x d W 9 0 O 2 N v b H V t b k l k Z W 5 0 a X R p Z X M m c X V v d D s 6 W y Z x d W 9 0 O 1 N l Y 3 R p b 2 4 x L 1 R 1 b n R p b 3 B l d H V z L 0 F 1 d G 9 S Z W 1 v d m V k Q 2 9 s d W 1 u c z E u e 0 t v b 2 R p L D B 9 J n F 1 b 3 Q 7 L C Z x d W 9 0 O 1 N l Y 3 R p b 2 4 x L 1 R 1 b n R p b 3 B l d H V z L 0 F 1 d G 9 S Z W 1 v d m V k Q 2 9 s d W 1 u c z E u e 0 9 w a W 5 0 b 2 p h a 3 N v b i B u a W 1 p L D F 9 J n F 1 b 3 Q 7 L C Z x d W 9 0 O 1 N l Y 3 R p b 2 4 x L 1 R 1 b n R p b 3 B l d H V z L 0 F 1 d G 9 S Z W 1 v d m V k Q 2 9 s d W 1 u c z E u e 1 R v d G V 1 d H V r c 2 V u I G 5 p b W k s M n 0 m c X V v d D s s J n F 1 b 3 Q 7 U 2 V j d G l v b j E v V H V u d G l v c G V 0 d X M v Q X V 0 b 1 J l b W 9 2 Z W R D b 2 x 1 b W 5 z M S 5 7 T G F h a n V 1 c y A o b 3 A p L D N 9 J n F 1 b 3 Q 7 L C Z x d W 9 0 O 1 N l Y 3 R p b 2 4 x L 1 R 1 b n R p b 3 B l d H V z L 0 F 1 d G 9 S Z W 1 v d m V k Q 2 9 s d W 1 u c z E u e 1 B l c m l v Z G l 0 L D R 9 J n F 1 b 3 Q 7 L C Z x d W 9 0 O 1 N l Y 3 R p b 2 4 x L 1 R 1 b n R p b 3 B l d H V z L 0 F 1 d G 9 S Z W 1 v d m V k Q 2 9 s d W 1 u c z E u e 0 9 w a W 5 0 b 2 p h a 3 N v b i B 2 Y X N 0 d X V v c G V 0 d G F q Y S w 1 f S Z x d W 9 0 O y w m c X V v d D t T Z W N 0 a W 9 u M S 9 U d W 5 0 a W 9 w Z X R 1 c y 9 B d X R v U m V t b 3 Z l Z E N v b H V t b n M x L n t U b 3 R l d X R 1 a 3 N l b i B v c G V 0 d G F q Y X Q s N n 0 m c X V v d D s s J n F 1 b 3 Q 7 U 2 V j d G l v b j E v V H V u d G l v c G V 0 d X M v Q X V 0 b 1 J l b W 9 2 Z W R D b 2 x 1 b W 5 z M S 5 7 V H V u d G l v c G V 0 d X N 0 a W V k b 3 Q s N 3 0 m c X V v d D s s J n F 1 b 3 Q 7 U 2 V j d G l v b j E v V H V u d G l v c G V 0 d X M v Q X V 0 b 1 J l b W 9 2 Z W R D b 2 x 1 b W 5 z M S 5 7 T 3 B l d H V z a 2 l l b G k s O H 0 m c X V v d D s s J n F 1 b 3 Q 7 U 2 V j d G l v b j E v V H V u d G l v c G V 0 d X M v Q X V 0 b 1 J l b W 9 2 Z W R D b 2 x 1 b W 5 z M S 5 7 T 3 B l d H V z d G F w Y S w 5 f S Z x d W 9 0 O y w m c X V v d D t T Z W N 0 a W 9 u M S 9 U d W 5 0 a W 9 w Z X R 1 c y 9 B d X R v U m V t b 3 Z l Z E N v b H V t b n M x L n t B c n Z p b y B v c 2 F s b G l z d H V q Y W 3 D p M O k c s O k c 3 T D p C w x M H 0 m c X V v d D s s J n F 1 b 3 Q 7 U 2 V j d G l v b j E v V H V u d G l v c G V 0 d X M v Q X V 0 b 1 J l b W 9 2 Z W R D b 2 x 1 b W 5 z M S 5 7 V H V 0 a 2 l u d G 8 t b 3 B p c 2 t l b G l q b 2 l k Z W 4 g c G F p a 2 t h b c O k w 6 R y w 6 Q s M T F 9 J n F 1 b 3 Q 7 L C Z x d W 9 0 O 1 N l Y 3 R p b 2 4 x L 1 R 1 b n R p b 3 B l d H V z L 0 F 1 d G 9 S Z W 1 v d m V k Q 2 9 s d W 1 u c z E u e 0 F 2 b 2 l t Z W 4 g a 2 l p b n R p w 7 Y s M T J 9 J n F 1 b 3 Q 7 L C Z x d W 9 0 O 1 N l Y 3 R p b 2 4 x L 1 R 1 b n R p b 3 B l d H V z L 0 F 1 d G 9 S Z W 1 v d m V k Q 2 9 s d W 1 u c z E u e 0 9 w Z X R 1 a 3 N l b i B y e X R t a X R 5 c y w x M 3 0 m c X V v d D s s J n F 1 b 3 Q 7 U 2 V j d G l v b j E v V H V u d G l v c G V 0 d X M v Q X V 0 b 1 J l b W 9 2 Z W R D b 2 x 1 b W 5 z M S 5 7 T 3 B l d H V r c 2 V u I H R 1 b n R p b c O k w 6 R y w 6 Q g e W h 0 Z W V u c 8 O k L D E 0 f S Z x d W 9 0 O y w m c X V v d D t T Z W N 0 a W 9 u M S 9 U d W 5 0 a W 9 w Z X R 1 c y 9 B d X R v U m V t b 3 Z l Z E N v b H V t b n M x L n t B Z G R p d G l v b m F s I G l u Z m 8 g b 2 4 g d G h l I G l t c G x l b W V u d G F 0 a W 9 u L D E 1 f S Z x d W 9 0 O 1 0 s J n F 1 b 3 Q 7 Q 2 9 s d W 1 u Q 2 9 1 b n Q m c X V v d D s 6 M T Y s J n F 1 b 3 Q 7 S 2 V 5 Q 2 9 s d W 1 u T m F t Z X M m c X V v d D s 6 W 1 0 s J n F 1 b 3 Q 7 Q 2 9 s d W 1 u S W R l b n R p d G l l c y Z x d W 9 0 O z p b J n F 1 b 3 Q 7 U 2 V j d G l v b j E v V H V u d G l v c G V 0 d X M v Q X V 0 b 1 J l b W 9 2 Z W R D b 2 x 1 b W 5 z M S 5 7 S 2 9 v Z G k s M H 0 m c X V v d D s s J n F 1 b 3 Q 7 U 2 V j d G l v b j E v V H V u d G l v c G V 0 d X M v Q X V 0 b 1 J l b W 9 2 Z W R D b 2 x 1 b W 5 z M S 5 7 T 3 B p b n R v a m F r c 2 9 u I G 5 p b W k s M X 0 m c X V v d D s s J n F 1 b 3 Q 7 U 2 V j d G l v b j E v V H V u d G l v c G V 0 d X M v Q X V 0 b 1 J l b W 9 2 Z W R D b 2 x 1 b W 5 z M S 5 7 V G 9 0 Z X V 0 d W t z Z W 4 g b m l t a S w y f S Z x d W 9 0 O y w m c X V v d D t T Z W N 0 a W 9 u M S 9 U d W 5 0 a W 9 w Z X R 1 c y 9 B d X R v U m V t b 3 Z l Z E N v b H V t b n M x L n t M Y W F q d X V z I C h v c C k s M 3 0 m c X V v d D s s J n F 1 b 3 Q 7 U 2 V j d G l v b j E v V H V u d G l v c G V 0 d X M v Q X V 0 b 1 J l b W 9 2 Z W R D b 2 x 1 b W 5 z M S 5 7 U G V y a W 9 k a X Q s N H 0 m c X V v d D s s J n F 1 b 3 Q 7 U 2 V j d G l v b j E v V H V u d G l v c G V 0 d X M v Q X V 0 b 1 J l b W 9 2 Z W R D b 2 x 1 b W 5 z M S 5 7 T 3 B p b n R v a m F r c 2 9 u I H Z h c 3 R 1 d W 9 w Z X R 0 Y W p h L D V 9 J n F 1 b 3 Q 7 L C Z x d W 9 0 O 1 N l Y 3 R p b 2 4 x L 1 R 1 b n R p b 3 B l d H V z L 0 F 1 d G 9 S Z W 1 v d m V k Q 2 9 s d W 1 u c z E u e 1 R v d G V 1 d H V r c 2 V u I G 9 w Z X R 0 Y W p h d C w 2 f S Z x d W 9 0 O y w m c X V v d D t T Z W N 0 a W 9 u M S 9 U d W 5 0 a W 9 w Z X R 1 c y 9 B d X R v U m V t b 3 Z l Z E N v b H V t b n M x L n t U d W 5 0 a W 9 w Z X R 1 c 3 R p Z W R v d C w 3 f S Z x d W 9 0 O y w m c X V v d D t T Z W N 0 a W 9 u M S 9 U d W 5 0 a W 9 w Z X R 1 c y 9 B d X R v U m V t b 3 Z l Z E N v b H V t b n M x L n t P c G V 0 d X N r a W V s a S w 4 f S Z x d W 9 0 O y w m c X V v d D t T Z W N 0 a W 9 u M S 9 U d W 5 0 a W 9 w Z X R 1 c y 9 B d X R v U m V t b 3 Z l Z E N v b H V t b n M x L n t P c G V 0 d X N 0 Y X B h L D l 9 J n F 1 b 3 Q 7 L C Z x d W 9 0 O 1 N l Y 3 R p b 2 4 x L 1 R 1 b n R p b 3 B l d H V z L 0 F 1 d G 9 S Z W 1 v d m V k Q 2 9 s d W 1 u c z E u e 0 F y d m l v I G 9 z Y W x s a X N 0 d W p h b c O k w 6 R y w 6 R z d M O k L D E w f S Z x d W 9 0 O y w m c X V v d D t T Z W N 0 a W 9 u M S 9 U d W 5 0 a W 9 w Z X R 1 c y 9 B d X R v U m V t b 3 Z l Z E N v b H V t b n M x L n t U d X R r a W 5 0 b y 1 v c G l z a 2 V s a W p v a W R l b i B w Y W l r a 2 F t w 6 T D p H L D p C w x M X 0 m c X V v d D s s J n F 1 b 3 Q 7 U 2 V j d G l v b j E v V H V u d G l v c G V 0 d X M v Q X V 0 b 1 J l b W 9 2 Z W R D b 2 x 1 b W 5 z M S 5 7 Q X Z v a W 1 l b i B r a W l u d G n D t i w x M n 0 m c X V v d D s s J n F 1 b 3 Q 7 U 2 V j d G l v b j E v V H V u d G l v c G V 0 d X M v Q X V 0 b 1 J l b W 9 2 Z W R D b 2 x 1 b W 5 z M S 5 7 T 3 B l d H V r c 2 V u I H J 5 d G 1 p d H l z L D E z f S Z x d W 9 0 O y w m c X V v d D t T Z W N 0 a W 9 u M S 9 U d W 5 0 a W 9 w Z X R 1 c y 9 B d X R v U m V t b 3 Z l Z E N v b H V t b n M x L n t P c G V 0 d W t z Z W 4 g d H V u d G l t w 6 T D p H L D p C B 5 a H R l Z W 5 z w 6 Q s M T R 9 J n F 1 b 3 Q 7 L C Z x d W 9 0 O 1 N l Y 3 R p b 2 4 x L 1 R 1 b n R p b 3 B l d H V z L 0 F 1 d G 9 S Z W 1 v d m V k Q 2 9 s d W 1 u c z E u e 0 F k Z G l 0 a W 9 u Y W w g a W 5 m b y B v b i B 0 a G U g a W 1 w b G V t Z W 5 0 Y X R p b 2 4 s M T V 9 J n F 1 b 3 Q 7 X S w m c X V v d D t S Z W x h d G l v b n N o a X B J b m Z v J n F 1 b 3 Q 7 O l t d f S I g L z 4 8 L 1 N 0 Y W J s Z U V u d H J p Z X M + P C 9 J d G V t P j x J d G V t P j x J d G V t T G 9 j Y X R p b 2 4 + P E l 0 Z W 1 U e X B l P k Z v c m 1 1 b G E 8 L 0 l 0 Z W 1 U e X B l P j x J d G V t U G F 0 a D 5 T Z W N 0 a W 9 u M S 9 B b H V z d G F 2 Y X R f a H R t b F 9 r Y W l r a 2 k 8 L 0 l 0 Z W 1 Q Y X R o P j w v S X R l b U x v Y 2 F 0 a W 9 u P j x T d G F i b G V F b n R y a W V z P j x F b n R y e S B U e X B l P S J G a W x s Q 2 9 s d W 1 u T m F t Z X M i I F Z h b H V l P S J z W y Z x d W 9 0 O 0 9 o a m U m c X V v d D s s J n F 1 b 3 Q 7 S H R t b F Z h b G 1 p c y Z x d W 9 0 O 1 0 i I C 8 + P E V u d H J 5 I F R 5 c G U 9 I k J 1 Z m Z l c k 5 l e H R S Z W Z y Z X N o I i B W Y W x 1 Z T 0 i b D E i I C 8 + P E V u d H J 5 I F R 5 c G U 9 I k Z p b G x D b 2 x 1 b W 5 U e X B l c y I g V m F s d W U 9 I n N C Z 1 k 9 I i A v P j x F b n R y e S B U e X B l P S J G a W x s R W 5 h Y m x l Z C I g V m F s d W U 9 I m w x I i A v P j x F b n R y e S B U e X B l P S J G a W x s T G F z d F V w Z G F 0 Z W Q i I F Z h b H V l P S J k M j A y N S 0 w M y 0 x M F Q w O T o y O D o 0 M y 4 0 N D U y N T U 5 W i I g L z 4 8 R W 5 0 c n k g V H l w Z T 0 i R m l s b E V y c m 9 y Q 2 9 1 b n Q i I F Z h b H V l P S J s M C I g L z 4 8 R W 5 0 c n k g V H l w Z T 0 i R m l s b E V y c m 9 y Q 2 9 k Z S I g V m F s d W U 9 I n N V b m t u b 3 d u I i A v P j x F b n R y e S B U e X B l P S J G a W x s Q 2 9 1 b n Q i I F Z h b H V l P S J s M y I g L z 4 8 R W 5 0 c n k g V H l w Z T 0 i R m l s b G V k Q 2 9 t c G x l d G V S Z X N 1 b H R U b 1 d v c m t z a G V l d C I g V m F s d W U 9 I m w x I i A v P j x F b n R y e S B U e X B l P S J B Z G R l Z F R v R G F 0 Y U 1 v Z G V s I i B W Y W x 1 Z T 0 i b D A i I C 8 + P E V u d H J 5 I F R 5 c G U 9 I k Z p b G x U b 0 R h d G F N b 2 R l b E V u Y W J s Z W Q i I F Z h b H V l P S J s M C I g L z 4 8 R W 5 0 c n k g V H l w Z T 0 i S X N Q c m l 2 Y X R l I i B W Y W x 1 Z T 0 i b D A i I C 8 + P E V u d H J 5 I F R 5 c G U 9 I l F 1 Z X J 5 R 3 J v d X B J R C I g V m F s d W U 9 I n N i M 2 J l O T R i N S 1 m M m N k L T R m O T U t O T F j N y 0 4 M j Y y O G R m N D M 3 M z Q i I C 8 + P E V u d H J 5 I F R 5 c G U 9 I l F 1 Z X J 5 S U Q i I F Z h b H V l P S J z M j I 2 M 2 E 0 O W Q t N T Y x M C 0 0 N T l j L W I 2 O D Q t N m Q 4 N 2 Q 5 Y z F i N W E x I i A v P j x F b n R y e S B U e X B l P S J S Z X N 1 b H R U e X B l I i B W Y W x 1 Z T 0 i c 1 R h Y m x l I i A v P j x F b n R y e S B U e X B l P S J O Y X Z p Z 2 F 0 a W 9 u U 3 R l c E 5 h b W U i I F Z h b H V l P S J z U 2 l p c n R 5 b W l u Z W 4 i I C 8 + P E V u d H J 5 I F R 5 c G U 9 I k Z p b G x P Y m p l Y 3 R U e X B l I i B W Y W x 1 Z T 0 i c 1 R h Y m x l I i A v P j x F b n R y e S B U e X B l P S J O Y W 1 l V X B k Y X R l Z E F m d G V y R m l s b C I g V m F s d W U 9 I m w w I i A v P j x F b n R y e S B U e X B l P S J G a W x s V G F y Z 2 V 0 I i B W Y W x 1 Z T 0 i c 0 F s d X N 0 Y X Z h d F 9 o d G 1 s X 2 t h a W t r a S 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W x 1 c 3 R h d m F 0 X 2 h 0 b W x f a 2 F p a 2 t p L 0 F 1 d G 9 S Z W 1 v d m V k Q 2 9 s d W 1 u c z E u e 0 9 o a m U s M H 0 m c X V v d D s s J n F 1 b 3 Q 7 U 2 V j d G l v b j E v Q W x 1 c 3 R h d m F 0 X 2 h 0 b W x f a 2 F p a 2 t p L 0 F 1 d G 9 S Z W 1 v d m V k Q 2 9 s d W 1 u c z E u e 0 h 0 b W x W Y W x t a X M s M X 0 m c X V v d D t d L C Z x d W 9 0 O 0 N v b H V t b k N v d W 5 0 J n F 1 b 3 Q 7 O j I s J n F 1 b 3 Q 7 S 2 V 5 Q 2 9 s d W 1 u T m F t Z X M m c X V v d D s 6 W 1 0 s J n F 1 b 3 Q 7 Q 2 9 s d W 1 u S W R l b n R p d G l l c y Z x d W 9 0 O z p b J n F 1 b 3 Q 7 U 2 V j d G l v b j E v Q W x 1 c 3 R h d m F 0 X 2 h 0 b W x f a 2 F p a 2 t p L 0 F 1 d G 9 S Z W 1 v d m V k Q 2 9 s d W 1 u c z E u e 0 9 o a m U s M H 0 m c X V v d D s s J n F 1 b 3 Q 7 U 2 V j d G l v b j E v Q W x 1 c 3 R h d m F 0 X 2 h 0 b W x f a 2 F p a 2 t p L 0 F 1 d G 9 S Z W 1 v d m V k Q 2 9 s d W 1 u c z E u e 0 h 0 b W x W Y W x t a X M s M X 0 m c X V v d D t d L C Z x d W 9 0 O 1 J l b G F 0 a W 9 u c 2 h p c E l u Z m 8 m c X V v d D s 6 W 1 1 9 I i A v P j w v U 3 R h Y m x l R W 5 0 c m l l c z 4 8 L 0 l 0 Z W 0 + P E l 0 Z W 0 + P E l 0 Z W 1 M b 2 N h d G l v b j 4 8 S X R l b V R 5 c G U + R m 9 y b X V s Y T w v S X R l b V R 5 c G U + P E l 0 Z W 1 Q Y X R o P l N l Y 3 R p b 2 4 x L 0 F s d X N 0 Y X Z h X 3 N 1 b 2 1 l a 3 N p X 2 h 0 b W x f a 2 F p a 2 t 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x L T A 3 V D E y O j E x O j I 1 L j A z M j c x N j R a I i A v P j x F b n R y e S B U e X B l P S J G a W x s Q 2 9 s d W 1 u V H l w Z X M i I F Z h b H V l P S J z Q U E 9 P S I g L z 4 8 R W 5 0 c n k g V H l w Z T 0 i R m l s b E N v b H V t b k 5 h b W V z I i B W Y W x 1 Z T 0 i c 1 s m c X V v d D t I d G 1 s V m F s b W l z J n F 1 b 3 Q 7 X S I g L z 4 8 R W 5 0 c n k g V H l w Z T 0 i R m l s b G V k Q 2 9 t c G x l d G V S Z X N 1 b H R U b 1 d v c m t z a G V l d C I g V m F s d W U 9 I m w w I i A v P j x F b n R y e S B U e X B l P S J G a W x s U 3 R h d H V z I i B W Y W x 1 Z T 0 i c 0 N v b X B s Z X R l I i A v P j x F b n R y e S B U e X B l P S J G a W x s V G F y Z 2 V 0 T m F t Z U N 1 c 3 R v b W l 6 Z W Q i I F Z h b H V l P S J s M S I g L z 4 8 R W 5 0 c n k g V H l w Z T 0 i R m l s b F R v R G F 0 Y U 1 v Z G V s R W 5 h Y m x l Z C I g V m F s d W U 9 I m w w I i A v P j x F b n R y e S B U e X B l P S J J c 1 B y a X Z h d G U i I F Z h b H V l P S J s M C I g L z 4 8 R W 5 0 c n k g V H l w Z T 0 i U X V l c n l H c m 9 1 c E l E I i B W Y W x 1 Z T 0 i c z g 1 N W N m Z D F j L T J i Y T Q t N D I 5 M y 0 4 Z T c 5 L W Y 3 N T c 2 N D c w O G N h N C I g L z 4 8 R W 5 0 c n k g V H l w Z T 0 i U X V l c n l J R C I g V m F s d W U 9 I n N l Z D c z N W V j N i 1 k N z k 5 L T Q 1 Y j k t Y j k 0 N y 0 0 Y j Y w O G E y N m M y N T k i I C 8 + P E V u d H J 5 I F R 5 c G U 9 I l J l b G F 0 a W 9 u c 2 h p c E l u Z m 9 D b 2 5 0 Y W l u Z X I i I F Z h b H V l P S J z e y Z x d W 9 0 O 2 N v b H V t b k N v d W 5 0 J n F 1 b 3 Q 7 O j E s J n F 1 b 3 Q 7 a 2 V 5 Q 2 9 s d W 1 u T m F t Z X M m c X V v d D s 6 W 1 0 s J n F 1 b 3 Q 7 c X V l c n l S Z W x h d G l v b n N o a X B z J n F 1 b 3 Q 7 O l t d L C Z x d W 9 0 O 2 N v b H V t b k l k Z W 5 0 a X R p Z X M m c X V v d D s 6 W y Z x d W 9 0 O 1 N l Y 3 R p b 2 4 x L 0 F s d X N 0 Y X Z h X 3 N 1 b 2 1 l a 3 N p X 2 h 0 b W w v Q X V 0 b 1 J l b W 9 2 Z W R D b 2 x 1 b W 5 z M S 5 7 S H R t b F Z h b G 1 p c y w w f S Z x d W 9 0 O 1 0 s J n F 1 b 3 Q 7 Q 2 9 s d W 1 u Q 2 9 1 b n Q m c X V v d D s 6 M S w m c X V v d D t L Z X l D b 2 x 1 b W 5 O Y W 1 l c y Z x d W 9 0 O z p b X S w m c X V v d D t D b 2 x 1 b W 5 J Z G V u d G l 0 a W V z J n F 1 b 3 Q 7 O l s m c X V v d D t T Z W N 0 a W 9 u M S 9 B b H V z d G F 2 Y V 9 z d W 9 t Z W t z a V 9 o d G 1 s L 0 F 1 d G 9 S Z W 1 v d m V k Q 2 9 s d W 1 u c z E u e 0 h 0 b W x W Y W x t a X M s M H 0 m c X V v d D t d L C Z x d W 9 0 O 1 J l b G F 0 a W 9 u c 2 h p c E l u Z m 8 m c X V v d D s 6 W 1 1 9 I i A v P j x F b n R y e S B U e X B l P S J S Z X N 1 b H R U e X B l I i B W Y W x 1 Z T 0 i c 1 R h Y m x l I i A v P j x F b n R y e S B U e X B l P S J O Y X Z p Z 2 F 0 a W 9 u U 3 R l c E 5 h b W U i I F Z h b H V l P S J z U 2 l p c n R 5 b W l u Z W 4 i I C 8 + P E V u d H J 5 I F R 5 c G U 9 I k Z p b G x P Y m p l Y 3 R U e X B l I i B W Y W x 1 Z T 0 i c 0 N v b m 5 l Y 3 R p b 2 5 P b m x 5 I i A v P j x F b n R y e S B U e X B l P S J O Y W 1 l V X B k Y X R l Z E F m d G V y R m l s b C I g V m F s d W U 9 I m w x I i A v P j x F b n R y e S B U e X B l P S J M b 2 F k Z W R U b 0 F u Y W x 5 c 2 l z U 2 V y d m l j Z X M i I F Z h b H V l P S J s M C I g L z 4 8 L 1 N 0 Y W J s Z U V u d H J p Z X M + P C 9 J d G V t P j x J d G V t P j x J d G V t T G 9 j Y X R p b 2 4 + P E l 0 Z W 1 U e X B l P k Z v c m 1 1 b G E 8 L 0 l 0 Z W 1 U e X B l P j x J d G V t U G F 0 a D 5 T Z W N 0 a W 9 u M S 9 B b H V z d G F 2 Y V 9 y d W 9 0 c 2 l r c 2 l f a H R t b F 9 r Y W l r a 2 k 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U u M T M z M D Q y M 1 o i I C 8 + P E V u d H J 5 I F R 5 c G U 9 I k Z p b G x D b 2 x 1 b W 5 U e X B l c y I g V m F s d W U 9 I n N B Q T 0 9 I i A v P j x F b n R y e S B U e X B l P S J G a W x s Q 2 9 s d W 1 u T m F t Z X M i I F Z h b H V l P S J z W y Z x d W 9 0 O 0 h 0 b W x W Y W x t a X M m c X V v d D t d I i A v P j x F b n R y e S B U e X B l P S J G a W x s Z W R D b 2 1 w b G V 0 Z V J l c 3 V s d F R v V 2 9 y a 3 N o Z W V 0 I i B W Y W x 1 Z T 0 i b D A i I C 8 + P E V u d H J 5 I F R 5 c G U 9 I k Z p b G x T d G F 0 d X M i I F Z h b H V l P S J z Q 2 9 t c G x l d G U i I C 8 + P E V u d H J 5 I F R 5 c G U 9 I k Z p b G x U b 0 R h d G F N b 2 R l b E V u Y W J s Z W Q i I F Z h b H V l P S J s M C I g L z 4 8 R W 5 0 c n k g V H l w Z T 0 i S X N Q c m l 2 Y X R l I i B W Y W x 1 Z T 0 i b D A i I C 8 + P E V u d H J 5 I F R 5 c G U 9 I l F 1 Z X J 5 R 3 J v d X B J R C I g V m F s d W U 9 I n M 4 N T V j Z m Q x Y y 0 y Y m E 0 L T Q y O T M t O G U 3 O S 1 m N z U 3 N j Q 3 M D h j Y T Q i I C 8 + P E V u d H J 5 I F R 5 c G U 9 I l F 1 Z X J 5 S U Q i I F Z h b H V l P S J z M D l j N D U w Y 2 U t N j d i Z i 0 0 Z T M 5 L T l j Z G I t M G M 4 Z W Q z M m U 1 Z G I y I i A v P j x F b n R y e S B U e X B l P S J S Z W x h d G l v b n N o a X B J b m Z v Q 2 9 u d G F p b m V y I i B W Y W x 1 Z T 0 i c 3 s m c X V v d D t j b 2 x 1 b W 5 D b 3 V u d C Z x d W 9 0 O z o x L C Z x d W 9 0 O 2 t l e U N v b H V t b k 5 h b W V z J n F 1 b 3 Q 7 O l t d L C Z x d W 9 0 O 3 F 1 Z X J 5 U m V s Y X R p b 2 5 z a G l w c y Z x d W 9 0 O z p b X S w m c X V v d D t j b 2 x 1 b W 5 J Z G V u d G l 0 a W V z J n F 1 b 3 Q 7 O l s m c X V v d D t T Z W N 0 a W 9 u M S 9 B b H V z d G F 2 Y V 9 y d W 9 0 c 2 l r c 2 l f a H R t b C 9 B d X R v U m V t b 3 Z l Z E N v b H V t b n M x L n t I d G 1 s V m F s b W l z L D B 9 J n F 1 b 3 Q 7 X S w m c X V v d D t D b 2 x 1 b W 5 D b 3 V u d C Z x d W 9 0 O z o x L C Z x d W 9 0 O 0 t l e U N v b H V t b k 5 h b W V z J n F 1 b 3 Q 7 O l t d L C Z x d W 9 0 O 0 N v b H V t b k l k Z W 5 0 a X R p Z X M m c X V v d D s 6 W y Z x d W 9 0 O 1 N l Y 3 R p b 2 4 x L 0 F s d X N 0 Y X Z h X 3 J 1 b 3 R z a W t z a V 9 o d G 1 s L 0 F 1 d G 9 S Z W 1 v d m V k Q 2 9 s d W 1 u c z E u e 0 h 0 b W x W Y W x t a X M s M H 0 m c X V v d D t d L C Z x d W 9 0 O 1 J l b G F 0 a W 9 u c 2 h p c E l u Z m 8 m c X V v d D s 6 W 1 1 9 I i A v P j x F b n R y e S B U e X B l P S J S Z X N 1 b H R U e X B l I i B W Y W x 1 Z T 0 i c 1 R h Y m x l I i A v P j x F b n R y e S B U e X B l P S J O Y X Z p Z 2 F 0 a W 9 u U 3 R l c E 5 h b W U i I F Z h b H V l P S J z U 2 l p c n R 5 b W l u Z W 4 i I C 8 + P E V u d H J 5 I F R 5 c G U 9 I k Z p b G x P Y m p l Y 3 R U e X B l I i B W Y W x 1 Z T 0 i c 0 N v b m 5 l Y 3 R p b 2 5 P b m x 5 I i A v P j x F b n R y e S B U e X B l P S J O Y W 1 l V X B k Y X R l Z E F m d G V y R m l s b C I g V m F s d W U 9 I m w x I i A v P j w v U 3 R h Y m x l R W 5 0 c m l l c z 4 8 L 0 l 0 Z W 0 + P E l 0 Z W 0 + P E l 0 Z W 1 M b 2 N h d G l v b j 4 8 S X R l b V R 5 c G U + R m 9 y b X V s Y T w v S X R l b V R 5 c G U + P E l 0 Z W 1 Q Y X R o P l N l Y 3 R p b 2 4 x L 0 F s d X N 0 Y X Z h X 2 V u Z 2 x h b m 5 p a 3 N p X 2 h 0 b W x f a 2 F p a 2 t p P C 9 J d G V t U G F 0 a D 4 8 L 0 l 0 Z W 1 M b 2 N h d G l v b j 4 8 U 3 R h Y m x l R W 5 0 c m l l c z 4 8 R W 5 0 c n k g V H l w Z T 0 i Q W R k Z W R U b 0 R h d G F N b 2 R l b C I g V m F s d W U 9 I m w w I i A v P j x F b n R y e S B U e X B l P S J C d W Z m Z X J O Z X h 0 U m V m c m V z a C I g V m F s d W U 9 I m w x I i A v P j x F b n R y e S B U e X B l P S J G a W x s R W 5 h Y m x l Z C I g V m F s d W U 9 I m w w I i A v P j x F b n R y e S B U e X B l P S J G a W x s R X J y b 3 J D b 2 R l I i B W Y W x 1 Z T 0 i c 1 V u a 2 5 v d 2 4 i I C 8 + P E V u d H J 5 I F R 5 c G U 9 I k Z p b G x M Y X N 0 V X B k Y X R l Z C I g V m F s d W U 9 I m Q y M D I 0 L T E x L T A 3 V D E y O j E x O j I 1 L j I 2 M j E 0 M j l a I i A v P j x F b n R y e S B U e X B l P S J G a W x s Q 2 9 s d W 1 u V H l w Z X M i I F Z h b H V l P S J z Q U E 9 P S I g L z 4 8 R W 5 0 c n k g V H l w Z T 0 i R m l s b E N v b H V t b k 5 h b W V z I i B W Y W x 1 Z T 0 i c 1 s m c X V v d D t I d G 1 s V m F s b W l z J n F 1 b 3 Q 7 X S I g L z 4 8 R W 5 0 c n k g V H l w Z T 0 i R m l s b G V k Q 2 9 t c G x l d G V S Z X N 1 b H R U b 1 d v c m t z a G V l d C I g V m F s d W U 9 I m w w I i A v P j x F b n R y e S B U e X B l P S J G a W x s U 3 R h d H V z I i B W Y W x 1 Z T 0 i c 0 N v b X B s Z X R l I i A v P j x F b n R y e S B U e X B l P S J G a W x s V G F y Z 2 V 0 T m F t Z U N 1 c 3 R v b W l 6 Z W Q i I F Z h b H V l P S J s M S I g L z 4 8 R W 5 0 c n k g V H l w Z T 0 i R m l s b F R v R G F 0 Y U 1 v Z G V s R W 5 h Y m x l Z C I g V m F s d W U 9 I m w w I i A v P j x F b n R y e S B U e X B l P S J J c 1 B y a X Z h d G U i I F Z h b H V l P S J s M C I g L z 4 8 R W 5 0 c n k g V H l w Z T 0 i U X V l c n l H c m 9 1 c E l E I i B W Y W x 1 Z T 0 i c z g 1 N W N m Z D F j L T J i Y T Q t N D I 5 M y 0 4 Z T c 5 L W Y 3 N T c 2 N D c w O G N h N C I g L z 4 8 R W 5 0 c n k g V H l w Z T 0 i U X V l c n l J R C I g V m F s d W U 9 I n M 3 Z j Y w Y j k 5 Y y 0 x N m J k L T R m N T Y t O D h i M S 0 x Z j N k N j N h N D F l M D k i I C 8 + P E V u d H J 5 I F R 5 c G U 9 I l J l b G F 0 a W 9 u c 2 h p c E l u Z m 9 D b 2 5 0 Y W l u Z X I i I F Z h b H V l P S J z e y Z x d W 9 0 O 2 N v b H V t b k N v d W 5 0 J n F 1 b 3 Q 7 O j E s J n F 1 b 3 Q 7 a 2 V 5 Q 2 9 s d W 1 u T m F t Z X M m c X V v d D s 6 W 1 0 s J n F 1 b 3 Q 7 c X V l c n l S Z W x h d G l v b n N o a X B z J n F 1 b 3 Q 7 O l t d L C Z x d W 9 0 O 2 N v b H V t b k l k Z W 5 0 a X R p Z X M m c X V v d D s 6 W y Z x d W 9 0 O 1 N l Y 3 R p b 2 4 x L 0 F s d X N 0 Y X Z h X 2 V u Z 2 x h b m 5 p a 3 N p X 2 h 0 b W w v Q X V 0 b 1 J l b W 9 2 Z W R D b 2 x 1 b W 5 z M S 5 7 S H R t b F Z h b G 1 p c y w w f S Z x d W 9 0 O 1 0 s J n F 1 b 3 Q 7 Q 2 9 s d W 1 u Q 2 9 1 b n Q m c X V v d D s 6 M S w m c X V v d D t L Z X l D b 2 x 1 b W 5 O Y W 1 l c y Z x d W 9 0 O z p b X S w m c X V v d D t D b 2 x 1 b W 5 J Z G V u d G l 0 a W V z J n F 1 b 3 Q 7 O l s m c X V v d D t T Z W N 0 a W 9 u M S 9 B b H V z d G F 2 Y V 9 l b m d s Y W 5 u a W t z a V 9 o d G 1 s L 0 F 1 d G 9 S Z W 1 v d m V k Q 2 9 s d W 1 u c z E u e 0 h 0 b W x W Y W x t a X M s M H 0 m c X V v d D t d L C Z x d W 9 0 O 1 J l b G F 0 a W 9 u c 2 h p c E l u Z m 8 m c X V v d D s 6 W 1 1 9 I i A v P j x F b n R y e S B U e X B l P S J S Z X N 1 b H R U e X B l I i B W Y W x 1 Z T 0 i c 1 R h Y m x l I i A v P j x F b n R y e S B U e X B l P S J O Y X Z p Z 2 F 0 a W 9 u U 3 R l c E 5 h b W U i I F Z h b H V l P S J z U 2 l p c n R 5 b W l u Z W 4 i I C 8 + P E V u d H J 5 I F R 5 c G U 9 I k Z p b G x P Y m p l Y 3 R U e X B l I i B W Y W x 1 Z T 0 i c 0 N v b m 5 l Y 3 R p b 2 5 P b m x 5 I i A v P j x F b n R y e S B U e X B l P S J O Y W 1 l V X B k Y X R l Z E F m d G V y R m l s b C I g V m F s d W U 9 I m w x I i A v P j x F b n R y e S B U e X B l P S J M b 2 F k Z W R U b 0 F u Y W x 5 c 2 l z U 2 V y d m l j Z X M i I F Z h b H V l P S J s M C I g L z 4 8 L 1 N 0 Y W J s Z U V u d H J p Z X M + P C 9 J d G V t P j x J d G V t P j x J d G V t T G 9 j Y X R p b 2 4 + P E l 0 Z W 1 U e X B l P k Z v c m 1 1 b G E 8 L 0 l 0 Z W 1 U e X B l P j x J d G V t U G F 0 a D 5 T Z W N 0 a W 9 u M S 9 B b H V z d G F 2 Y V 9 z d W 9 t Z W t z a V 9 o d G 1 s X 2 9 w Z X R 1 c z 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N C 0 x M S 0 w N 1 Q x M j o x M T o y N S 4 1 N j g 1 M j c 3 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O D U 1 Y 2 Z k M W M t M m J h N C 0 0 M j k z L T h l N z k t Z j c 1 N z Y 0 N z A 4 Y 2 E 0 I i A v P j x F b n R y e S B U e X B l P S J R d W V y e U l E I i B W Y W x 1 Z T 0 i c z A 1 M z Z h Z G R k L T Q z Y W M t N D R i N i 0 4 M 2 E z L T N i M W M 5 N T U 2 M W U 5 M i I g L z 4 8 R W 5 0 c n k g V H l w Z T 0 i U m V z d W x 0 V H l w Z S I g V m F s d W U 9 I n N U Y W J s Z S I g L z 4 8 R W 5 0 c n k g V H l w Z T 0 i T m F 2 a W d h d G l v b l N 0 Z X B O Y W 1 l I i B W Y W x 1 Z T 0 i c 1 N p a X J 0 e W 1 p b m V u I i A v P j x F b n R y e S B U e X B l P S J G a W x s T 2 J q Z W N 0 V H l w Z S I g V m F s d W U 9 I n N D b 2 5 u Z W N 0 a W 9 u T 2 5 s e S I g L z 4 8 R W 5 0 c n k g V H l w Z T 0 i T m F t Z V V w Z G F 0 Z W R B Z n R l c k Z p b G w i I F Z h b H V l P S J s M S I g L z 4 8 L 1 N 0 Y W J s Z U V u d H J p Z X M + P C 9 J d G V t P j x J d G V t P j x J d G V t T G 9 j Y X R p b 2 4 + P E l 0 Z W 1 U e X B l P k Z v c m 1 1 b G E 8 L 0 l 0 Z W 1 U e X B l P j x J d G V t U G F 0 a D 5 T Z W N 0 a W 9 u M S 9 B b H V z d G F 2 Y V 9 y d W 9 0 c 2 l r c 2 l f a H R t b F 9 v c G V 0 d X 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U u N z g 0 M D U 3 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N j O D c z N T I w M S 1 m N 2 I 1 L T Q w M W Y t Y m R h Z S 0 2 Z m R m O D M 5 Y W V i Z j U 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f Z W 5 n b G F u b m l r c 2 l f a H R t b F 9 v c G V 0 d X M 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U u O T A 3 N j A 4 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M 1 N j M 4 Y z N i Y y 1 k M 2 Y 5 L T Q z M G Q t Y m N m Y S 1 m Y j g 4 Z D c 5 Y z M 3 M z I 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0 X 2 h 0 b W x f b 3 B l d H V z P C 9 J d G V t U G F 0 a D 4 8 L 0 l 0 Z W 1 M b 2 N h d G l v b j 4 8 U 3 R h Y m x l R W 5 0 c m l l c z 4 8 R W 5 0 c n k g V H l w Z T 0 i R m l s b E N v b H V t b k 5 h b W V z I i B W Y W x 1 Z T 0 i c 1 s m c X V v d D t P a G p l J n F 1 b 3 Q 7 L C Z x d W 9 0 O 0 h 0 b W x W Y W x t a X M m c X V v d D t d I i A v P j x F b n R y e S B U e X B l P S J C d W Z m Z X J O Z X h 0 U m V m c m V z a C I g V m F s d W U 9 I m w x I i A v P j x F b n R y e S B U e X B l P S J G a W x s Q 2 9 s d W 1 u V H l w Z X M i I F Z h b H V l P S J z Q m d Z P S I g L z 4 8 R W 5 0 c n k g V H l w Z T 0 i R m l s b E V u Y W J s Z W Q i I F Z h b H V l P S J s M S I g L z 4 8 R W 5 0 c n k g V H l w Z T 0 i R m l s b E x h c 3 R V c G R h d G V k I i B W Y W x 1 Z T 0 i Z D I w M j U t M D M t M T B U M D k 6 M j g 6 N D Y u N D M 4 M T g 4 M F o i I C 8 + P E V u d H J 5 I F R 5 c G U 9 I k Z p b G x F c n J v c k N v d W 5 0 I i B W Y W x 1 Z T 0 i b D A i I C 8 + P E V u d H J 5 I F R 5 c G U 9 I k Z p b G x F c n J v c k N v Z G U i I F Z h b H V l P S J z V W 5 r b m 9 3 b i I g L z 4 8 R W 5 0 c n k g V H l w Z T 0 i R m l s b E N v d W 5 0 I i B W Y W x 1 Z T 0 i b D M i I C 8 + P E V u d H J 5 I F R 5 c G U 9 I k Z p b G x l Z E N v b X B s Z X R l U m V z d W x 0 V G 9 X b 3 J r c 2 h l Z X Q i I F Z h b H V l P S J s M S I g L z 4 8 R W 5 0 c n k g V H l w Z T 0 i Q W R k Z W R U b 0 R h d G F N b 2 R l b C I g V m F s d W U 9 I m w w I i A v P j x F b n R y e S B U e X B l P S J G a W x s V G 9 E Y X R h T W 9 k Z W x F b m F i b G V k I i B W Y W x 1 Z T 0 i b D A i I C 8 + P E V u d H J 5 I F R 5 c G U 9 I k l z U H J p d m F 0 Z S I g V m F s d W U 9 I m w w I i A v P j x F b n R y e S B U e X B l P S J R d W V y e U d y b 3 V w S U Q i I F Z h b H V l P S J z Y j N i Z T k 0 Y j U t Z j J j Z C 0 0 Z j k 1 L T k x Y z c t O D I 2 M j h k Z j Q z N z M 0 I i A v P j x F b n R y e S B U e X B l P S J R d W V y e U l E I i B W Y W x 1 Z T 0 i c z E 5 Y T J k N D U y L T Z k M G E t N D k 3 O S 0 5 M 2 E 3 L T M x M 2 N h N T d l M D U 5 M y I g L z 4 8 R W 5 0 c n k g V H l w Z T 0 i U m V z d W x 0 V H l w Z S I g V m F s d W U 9 I n N U Y W J s Z S I g L z 4 8 R W 5 0 c n k g V H l w Z T 0 i T m F 2 a W d h d G l v b l N 0 Z X B O Y W 1 l I i B W Y W x 1 Z T 0 i c 1 N p a X J 0 e W 1 p b m V u I i A v P j x F b n R y e S B U e X B l P S J G a W x s T 2 J q Z W N 0 V H l w Z S I g V m F s d W U 9 I n N U Y W J s Z S I g L z 4 8 R W 5 0 c n k g V H l w Z T 0 i T m F t Z V V w Z G F 0 Z W R B Z n R l c k Z p b G w i I F Z h b H V l P S J s M C I g L z 4 8 R W 5 0 c n k g V H l w Z T 0 i R m l s b F R h c m d l d C I g V m F s d W U 9 I n N B b H V z d G F 2 Y X R f a H R t b F 9 v c G V 0 d X M 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0 F s d X N 0 Y X Z h d F 9 o d G 1 s X 2 9 w Z X R 1 c y 9 B d X R v U m V t b 3 Z l Z E N v b H V t b n M x L n t P a G p l L D B 9 J n F 1 b 3 Q 7 L C Z x d W 9 0 O 1 N l Y 3 R p b 2 4 x L 0 F s d X N 0 Y X Z h d F 9 o d G 1 s X 2 9 w Z X R 1 c y 9 B d X R v U m V t b 3 Z l Z E N v b H V t b n M x L n t I d G 1 s V m F s b W l z L D F 9 J n F 1 b 3 Q 7 X S w m c X V v d D t D b 2 x 1 b W 5 D b 3 V u d C Z x d W 9 0 O z o y L C Z x d W 9 0 O 0 t l e U N v b H V t b k 5 h b W V z J n F 1 b 3 Q 7 O l t d L C Z x d W 9 0 O 0 N v b H V t b k l k Z W 5 0 a X R p Z X M m c X V v d D s 6 W y Z x d W 9 0 O 1 N l Y 3 R p b 2 4 x L 0 F s d X N 0 Y X Z h d F 9 o d G 1 s X 2 9 w Z X R 1 c y 9 B d X R v U m V t b 3 Z l Z E N v b H V t b n M x L n t P a G p l L D B 9 J n F 1 b 3 Q 7 L C Z x d W 9 0 O 1 N l Y 3 R p b 2 4 x L 0 F s d X N 0 Y X Z h d F 9 o d G 1 s X 2 9 w Z X R 1 c y 9 B d X R v U m V t b 3 Z l Z E N v b H V t b n M x L n t I d G 1 s V m F s b W l z L D F 9 J n F 1 b 3 Q 7 X S w m c X V v d D t S Z W x h d G l v b n N o a X B J b m Z v J n F 1 b 3 Q 7 O l t d f S I g L z 4 8 L 1 N 0 Y W J s Z U V u d H J p Z X M + P C 9 J d G V t P j x J d G V t P j x J d G V t T G 9 j Y X R p b 2 4 + P E l 0 Z W 1 U e X B l P k Z v c m 1 1 b G E 8 L 0 l 0 Z W 1 U e X B l P j x J d G V t U G F 0 a D 5 T Z W N 0 a W 9 u M S 9 B b H V z d G F 2 Y V 9 z d W 9 t Z W t z a V 9 o d G 1 s X 2 1 1 d X Q 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Y u M D I w M j k z 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N k Y W Y z N T N i N i 1 k N G E 5 L T R h N G M t O G M 5 Z C 0 w M T c y N j V j Y j d k O D Q 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f c n V v d H N p a 3 N p X 2 h 0 b W x f b X V 1 d D w v S X R l b V B h d G g + P C 9 J d G V t T G 9 j Y X R p b 2 4 + P F N 0 Y W J s Z U V u d H J p Z X M + P E V u d H J 5 I F R 5 c G U 9 I k F k Z G V k V G 9 E Y X R h T W 9 k Z W w i I F Z h b H V l P S J s M C I g L z 4 8 R W 5 0 c n k g V H l w Z T 0 i Q n V m Z m V y T m V 4 d F J l Z n J l c 2 g i I F Z h b H V l P S J s M S I g L z 4 8 R W 5 0 c n k g V H l w Z T 0 i R m l s b E V u Y W J s Z W Q i I F Z h b H V l P S J s M C I g L z 4 8 R W 5 0 c n k g V H l w Z T 0 i R m l s b E V y c m 9 y Q 2 9 k Z S I g V m F s d W U 9 I n N V b m t u b 3 d u I i A v P j x F b n R y e S B U e X B l P S J G a W x s T G F z d F V w Z G F 0 Z W Q i I F Z h b H V l P S J k M j A y N C 0 x M S 0 w N 1 Q x M j o x M T o y N i 4 x M j I 4 N T k z W i I g L z 4 8 R W 5 0 c n k g V H l w Z T 0 i R m l s b G V k Q 2 9 t c G x l d G V S Z X N 1 b H R U b 1 d v c m t z a G V l d C I g V m F s d W U 9 I m w w I i A v P j x F b n R y e S B U e X B l P S J G a W x s U 3 R h d H V z I i B W Y W x 1 Z T 0 i c 0 N v b X B s Z X R l I i A v P j x F b n R y e S B U e X B l P S J G a W x s V G 9 E Y X R h T W 9 k Z W x F b m F i b G V k I i B W Y W x 1 Z T 0 i b D A i I C 8 + P E V u d H J 5 I F R 5 c G U 9 I k l z U H J p d m F 0 Z S I g V m F s d W U 9 I m w w I i A v P j x F b n R y e S B U e X B l P S J R d W V y e U d y b 3 V w S U Q i I F Z h b H V l P S J z O D U 1 Y 2 Z k M W M t M m J h N C 0 0 M j k z L T h l N z k t Z j c 1 N z Y 0 N z A 4 Y 2 E 0 I i A v P j x F b n R y e S B U e X B l P S J R d W V y e U l E I i B W Y W x 1 Z T 0 i c z d i O W Y w O D V m L T V h Y z k t N D c 2 Y S 1 i Z G N l L W Q z Z j E 3 M T M 0 M 2 I x O S I g L z 4 8 R W 5 0 c n k g V H l w Z T 0 i U m V z d W x 0 V H l w Z S I g V m F s d W U 9 I n N U Y W J s Z S I g L z 4 8 R W 5 0 c n k g V H l w Z T 0 i T m F 2 a W d h d G l v b l N 0 Z X B O Y W 1 l I i B W Y W x 1 Z T 0 i c 1 N p a X J 0 e W 1 p b m V u I i A v P j x F b n R y e S B U e X B l P S J G a W x s T 2 J q Z W N 0 V H l w Z S I g V m F s d W U 9 I n N D b 2 5 u Z W N 0 a W 9 u T 2 5 s e S I g L z 4 8 R W 5 0 c n k g V H l w Z T 0 i T m F t Z V V w Z G F 0 Z W R B Z n R l c k Z p b G w i I F Z h b H V l P S J s M S I g L z 4 8 L 1 N 0 Y W J s Z U V u d H J p Z X M + P C 9 J d G V t P j x J d G V t P j x J d G V t T G 9 j Y X R p b 2 4 + P E l 0 Z W 1 U e X B l P k Z v c m 1 1 b G E 8 L 0 l 0 Z W 1 U e X B l P j x J d G V t U G F 0 a D 5 T Z W N 0 a W 9 u M S 9 B b H V z d G F 2 Y V 9 l b m d s Y W 5 u a W t z a V 9 o d G 1 s X 2 1 1 d X Q 8 L 0 l 0 Z W 1 Q Y X R o P j w v S X R l b U x v Y 2 F 0 a W 9 u P j x T d G F i b G V F b n R y a W V z P j x F b n R y e S B U e X B l P S J B Z G R l Z F R v R G F 0 Y U 1 v Z G V s I i B W Y W x 1 Z T 0 i b D A i I C 8 + P E V u d H J 5 I F R 5 c G U 9 I k J 1 Z m Z l c k 5 l e H R S Z W Z y Z X N o I i B W Y W x 1 Z T 0 i b D E i I C 8 + P E V u d H J 5 I F R 5 c G U 9 I k Z p b G x F b m F i b G V k I i B W Y W x 1 Z T 0 i b D A i I C 8 + P E V u d H J 5 I F R 5 c G U 9 I k Z p b G x F c n J v c k N v Z G U i I F Z h b H V l P S J z V W 5 r b m 9 3 b i I g L z 4 8 R W 5 0 c n k g V H l w Z T 0 i R m l s b E x h c 3 R V c G R h d G V k I i B W Y W x 1 Z T 0 i Z D I w M j Q t M T E t M D d U M T I 6 M T E 6 M j Y u M z A 2 M z M w N 1 o i I C 8 + P E V u d H J 5 I F R 5 c G U 9 I k Z p b G x l Z E N v b X B s Z X R l U m V z d W x 0 V G 9 X b 3 J r c 2 h l Z X Q i I F Z h b H V l P S J s M C I g L z 4 8 R W 5 0 c n k g V H l w Z T 0 i R m l s b F N 0 Y X R 1 c y I g V m F s d W U 9 I n N D b 2 1 w b G V 0 Z S I g L z 4 8 R W 5 0 c n k g V H l w Z T 0 i R m l s b F R v R G F 0 Y U 1 v Z G V s R W 5 h Y m x l Z C I g V m F s d W U 9 I m w w I i A v P j x F b n R y e S B U e X B l P S J J c 1 B y a X Z h d G U i I F Z h b H V l P S J s M C I g L z 4 8 R W 5 0 c n k g V H l w Z T 0 i U X V l c n l H c m 9 1 c E l E I i B W Y W x 1 Z T 0 i c z g 1 N W N m Z D F j L T J i Y T Q t N D I 5 M y 0 4 Z T c 5 L W Y 3 N T c 2 N D c w O G N h N C I g L z 4 8 R W 5 0 c n k g V H l w Z T 0 i U X V l c n l J R C I g V m F s d W U 9 I n N m N z l i M D E z Y y 0 2 Z m F m L T Q 4 N G U t O G E x Z C 1 k N D l m M T Q x Y T Z i Z W Q i I C 8 + P E V u d H J 5 I F R 5 c G U 9 I l J l c 3 V s d F R 5 c G U i I F Z h b H V l P S J z V G F i b G U i I C 8 + P E V u d H J 5 I F R 5 c G U 9 I k 5 h d m l n Y X R p b 2 5 T d G V w T m F t Z S I g V m F s d W U 9 I n N T a W l y d H l t a W 5 l b i I g L z 4 8 R W 5 0 c n k g V H l w Z T 0 i R m l s b E 9 i a m V j d F R 5 c G U i I F Z h b H V l P S J z Q 2 9 u b m V j d G l v b k 9 u b H k i I C 8 + P E V u d H J 5 I F R 5 c G U 9 I k 5 h b W V V c G R h d G V k Q W Z 0 Z X J G a W x s I i B W Y W x 1 Z T 0 i b D E i I C 8 + P C 9 T d G F i b G V F b n R y a W V z P j w v S X R l b T 4 8 S X R l b T 4 8 S X R l b U x v Y 2 F 0 a W 9 u P j x J d G V t V H l w Z T 5 G b 3 J t d W x h P C 9 J d G V t V H l w Z T 4 8 S X R l b V B h d G g + U 2 V j d G l v b j E v Q W x 1 c 3 R h d m F 0 X 2 h 0 b W x f b X V 1 d D w v S X R l b V B h d G g + P C 9 J d G V t T G 9 j Y X R p b 2 4 + P F N 0 Y W J s Z U V u d H J p Z X M + P E V u d H J 5 I F R 5 c G U 9 I k Z p b G x D b 2 x 1 b W 5 O Y W 1 l c y I g V m F s d W U 9 I n N b J n F 1 b 3 Q 7 T 2 h q Z S Z x d W 9 0 O y w m c X V v d D t I d G 1 s V m F s b W l z J n F 1 b 3 Q 7 X S I g L z 4 8 R W 5 0 c n k g V H l w Z T 0 i Q n V m Z m V y T m V 4 d F J l Z n J l c 2 g i I F Z h b H V l P S J s M S I g L z 4 8 R W 5 0 c n k g V H l w Z T 0 i R m l s b E N v b H V t b l R 5 c G V z I i B W Y W x 1 Z T 0 i c 0 J n W T 0 i I C 8 + P E V u d H J 5 I F R 5 c G U 9 I k Z p b G x F b m F i b G V k I i B W Y W x 1 Z T 0 i b D E i I C 8 + P E V u d H J 5 I F R 5 c G U 9 I k Z p b G x M Y X N 0 V X B k Y X R l Z C I g V m F s d W U 9 I m Q y M D I 1 L T A z L T E w V D A 5 O j I 4 O j Q 3 L j E 3 O D E 3 M j F a I i A v P j x F b n R y e S B U e X B l P S J G a W x s R X J y b 3 J D b 3 V u d C I g V m F s d W U 9 I m w w I i A v P j x F b n R y e S B U e X B l P S J G a W x s R X J y b 3 J D b 2 R l I i B W Y W x 1 Z T 0 i c 1 V u a 2 5 v d 2 4 i I C 8 + P E V u d H J 5 I F R 5 c G U 9 I k Z p b G x D b 3 V u d C I g V m F s d W U 9 I m w z I i A v P j x F b n R y e S B U e X B l P S J G a W x s Z W R D b 2 1 w b G V 0 Z V J l c 3 V s d F R v V 2 9 y a 3 N o Z W V 0 I i B W Y W x 1 Z T 0 i b D E i I C 8 + P E V u d H J 5 I F R 5 c G U 9 I k F k Z G V k V G 9 E Y X R h T W 9 k Z W w i I F Z h b H V l P S J s M C I g L z 4 8 R W 5 0 c n k g V H l w Z T 0 i R m l s b F R v R G F 0 Y U 1 v Z G V s R W 5 h Y m x l Z C I g V m F s d W U 9 I m w w I i A v P j x F b n R y e S B U e X B l P S J J c 1 B y a X Z h d G U i I F Z h b H V l P S J s M C I g L z 4 8 R W 5 0 c n k g V H l w Z T 0 i U X V l c n l H c m 9 1 c E l E I i B W Y W x 1 Z T 0 i c 2 I z Y m U 5 N G I 1 L W Y y Y 2 Q t N G Y 5 N S 0 5 M W M 3 L T g y N j I 4 Z G Y 0 M z c z N C I g L z 4 8 R W 5 0 c n k g V H l w Z T 0 i U X V l c n l J R C I g V m F s d W U 9 I n M 3 M z Y 3 Z D F l M y 0 2 O D Z m L T R j N D g t O D Y y M y 0 w O T l h N T M y N j Z h Z D U i I C 8 + P E V u d H J 5 I F R 5 c G U 9 I l J l c 3 V s d F R 5 c G U i I F Z h b H V l P S J z V G F i b G U i I C 8 + P E V u d H J 5 I F R 5 c G U 9 I k 5 h d m l n Y X R p b 2 5 T d G V w T m F t Z S I g V m F s d W U 9 I n N T a W l y d H l t a W 5 l b i I g L z 4 8 R W 5 0 c n k g V H l w Z T 0 i R m l s b E 9 i a m V j d F R 5 c G U i I F Z h b H V l P S J z V G F i b G U i I C 8 + P E V u d H J 5 I F R 5 c G U 9 I k 5 h b W V V c G R h d G V k Q W Z 0 Z X J G a W x s I i B W Y W x 1 Z T 0 i b D A i I C 8 + P E V u d H J 5 I F R 5 c G U 9 I k Z p b G x U Y X J n Z X Q i I F Z h b H V l P S J z Q W x 1 c 3 R h d m F 0 X 2 h 0 b W x f b X V 1 d C I g L z 4 8 R W 5 0 c n k g V H l w Z T 0 i R m l s b F N 0 Y X R 1 c y I g V m F s d W U 9 I n N D b 2 1 w b G V 0 Z S I g L z 4 8 R W 5 0 c n k g V H l w Z T 0 i U m V s Y X R p b 2 5 z a G l w S W 5 m b 0 N v b n R h a W 5 l c i I g V m F s d W U 9 I n N 7 J n F 1 b 3 Q 7 Y 2 9 s d W 1 u Q 2 9 1 b n Q m c X V v d D s 6 M i w m c X V v d D t r Z X l D b 2 x 1 b W 5 O Y W 1 l c y Z x d W 9 0 O z p b X S w m c X V v d D t x d W V y e V J l b G F 0 a W 9 u c 2 h p c H M m c X V v d D s 6 W 1 0 s J n F 1 b 3 Q 7 Y 2 9 s d W 1 u S W R l b n R p d G l l c y Z x d W 9 0 O z p b J n F 1 b 3 Q 7 U 2 V j d G l v b j E v Q W x 1 c 3 R h d m F 0 X 2 h 0 b W x f b X V 1 d C 9 B d X R v U m V t b 3 Z l Z E N v b H V t b n M x L n t P a G p l L D B 9 J n F 1 b 3 Q 7 L C Z x d W 9 0 O 1 N l Y 3 R p b 2 4 x L 0 F s d X N 0 Y X Z h d F 9 o d G 1 s X 2 1 1 d X Q v Q X V 0 b 1 J l b W 9 2 Z W R D b 2 x 1 b W 5 z M S 5 7 S H R t b F Z h b G 1 p c y w x f S Z x d W 9 0 O 1 0 s J n F 1 b 3 Q 7 Q 2 9 s d W 1 u Q 2 9 1 b n Q m c X V v d D s 6 M i w m c X V v d D t L Z X l D b 2 x 1 b W 5 O Y W 1 l c y Z x d W 9 0 O z p b X S w m c X V v d D t D b 2 x 1 b W 5 J Z G V u d G l 0 a W V z J n F 1 b 3 Q 7 O l s m c X V v d D t T Z W N 0 a W 9 u M S 9 B b H V z d G F 2 Y X R f a H R t b F 9 t d X V 0 L 0 F 1 d G 9 S Z W 1 v d m V k Q 2 9 s d W 1 u c z E u e 0 9 o a m U s M H 0 m c X V v d D s s J n F 1 b 3 Q 7 U 2 V j d G l v b j E v Q W x 1 c 3 R h d m F 0 X 2 h 0 b W x f b X V 1 d C 9 B d X R v U m V t b 3 Z l Z E N v b H V t b n M x L n t I d G 1 s V m F s b W l z L D F 9 J n F 1 b 3 Q 7 X S w m c X V v d D t S Z W x h d G l v b n N o a X B J b m Z v J n F 1 b 3 Q 7 O l t d f S I g L z 4 8 L 1 N 0 Y W J s Z U V u d H J p Z X M + P C 9 J d G V t P j x J d G V t P j x J d G V t T G 9 j Y X R p b 2 4 + P E l 0 Z W 1 U e X B l P k Z v c m 1 1 b G E 8 L 0 l 0 Z W 1 U e X B l P j x J d G V t U G F 0 a D 5 T Z W N 0 a W 9 u M S 9 B b H V z d G F 2 Y V 9 y d W 9 0 c 2 l r c 2 k v T C V D M y V B N G h k Z T w v S X R l b V B h d G g + P C 9 J d G V t T G 9 j Y X R p b 2 4 + P F N 0 Y W J s Z U V u d H J p Z X M g L z 4 8 L 0 l 0 Z W 0 + P E l 0 Z W 0 + P E l 0 Z W 1 M b 2 N h d G l v b j 4 8 S X R l b V R 5 c G U + R m 9 y b X V s Y T w v S X R l b V R 5 c G U + P E l 0 Z W 1 Q Y X R o P l N l Y 3 R p b 2 4 x L 0 F s d X N 0 Y X Z h X 3 J 1 b 3 R z a W t z a S 9 L b 3 J 2 Y X R 0 d S U y M G F y d m 8 l M 0 E l M j B w Z X J p b 2 R p J T I w L S U z R S U y M H B l c m l v Z D w v S X R l b V B h d G g + P C 9 J d G V t T G 9 j Y X R p b 2 4 + P F N 0 Y W J s Z U V u d H J p Z X M g L z 4 8 L 0 l 0 Z W 0 + P E l 0 Z W 0 + P E l 0 Z W 1 M b 2 N h d G l v b j 4 8 S X R l b V R 5 c G U + R m 9 y b X V s Y T w v S X R l b V R 5 c G U + P E l 0 Z W 1 Q Y X R o P l N l Y 3 R p b 2 4 x L 0 F s d X N 0 Y X Z h X 3 J 1 b 3 R z a W t z a S 9 L b 3 J 2 Y X R 0 d S U y M G F y d m 8 l M 0 E l M j B s J U M z J U E 0 a G l v c G V 0 d X M 8 L 0 l 0 Z W 1 Q Y X R o P j w v S X R l b U x v Y 2 F 0 a W 9 u P j x T d G F i b G V F b n R y a W V z I C 8 + P C 9 J d G V t P j x J d G V t P j x J d G V t T G 9 j Y X R p b 2 4 + P E l 0 Z W 1 U e X B l P k Z v c m 1 1 b G E 8 L 0 l 0 Z W 1 U e X B l P j x J d G V t U G F 0 a D 5 T Z W N 0 a W 9 u M S 9 B b H V z d G F 2 Y V 9 y d W 9 0 c 2 l r c 2 k v S 2 9 y d m F 0 d H U l M j B h c n Z v J T N B J T I w b W 9 u a W 1 1 b 3 R v L W 9 w Z X R 1 c z w v S X R l b V B h d G g + P C 9 J d G V t T G 9 j Y X R p b 2 4 + P F N 0 Y W J s Z U V u d H J p Z X M g L z 4 8 L 0 l 0 Z W 0 + P E l 0 Z W 0 + P E l 0 Z W 1 M b 2 N h d G l v b j 4 8 S X R l b V R 5 c G U + R m 9 y b X V s Y T w v S X R l b V R 5 c G U + P E l 0 Z W 1 Q Y X R o P l N l Y 3 R p b 2 4 x L 0 F s d X N 0 Y X Z h X 3 J 1 b 3 R z a W t z a S 9 L b 3 J 2 Y X R 0 d S U y M G F y d m 8 l M 0 E l M j B l d C V D M y V B N G 9 w Z X R 1 c z w v S X R l b V B h d G g + P C 9 J d G V t T G 9 j Y X R p b 2 4 + P F N 0 Y W J s Z U V u d H J p Z X M g L z 4 8 L 0 l 0 Z W 0 + P E l 0 Z W 0 + P E l 0 Z W 1 M b 2 N h d G l v b j 4 8 S X R l b V R 5 c G U + R m 9 y b X V s Y T w v S X R l b V R 5 c G U + P E l 0 Z W 1 Q Y X R o P l N l Y 3 R p b 2 4 x L 0 F s d X N 0 Y X Z h X 3 J 1 b 3 R z a W t z a S 9 L b 3 J 2 Y X R 0 d S U y M G F y d m 8 l M 0 E l M j B 2 Z X J r a 2 8 t b 3 B l d H V z P C 9 J d G V t U G F 0 a D 4 8 L 0 l 0 Z W 1 M b 2 N h d G l v b j 4 8 U 3 R h Y m x l R W 5 0 c m l l c y A v P j w v S X R l b T 4 8 S X R l b T 4 8 S X R l b U x v Y 2 F 0 a W 9 u P j x J d G V t V H l w Z T 5 G b 3 J t d W x h P C 9 J d G V t V H l w Z T 4 8 S X R l b V B h d G g + U 2 V j d G l v b j E v Q W x 1 c 3 R h d m F f c n V v d H N p a 3 N p L 0 t v c n Z h d H R 1 J T I w Y X J 2 b y U z Q S U y M H N 1 b 2 1 p P C 9 J d G V t U G F 0 a D 4 8 L 0 l 0 Z W 1 M b 2 N h d G l v b j 4 8 U 3 R h Y m x l R W 5 0 c m l l c y A v P j w v S X R l b T 4 8 S X R l b T 4 8 S X R l b U x v Y 2 F 0 a W 9 u P j x J d G V t V H l w Z T 5 G b 3 J t d W x h P C 9 J d G V t V H l w Z T 4 8 S X R l b V B h d G g + U 2 V j d G l v b j E v Q W x 1 c 3 R h d m F f c n V v d H N p a 3 N p L 0 t v c n Z h d H R 1 J T I w Y X J 2 b y U z Q S U y M H J 1 b 3 R z a T w v S X R l b V B h d G g + P C 9 J d G V t T G 9 j Y X R p b 2 4 + P F N 0 Y W J s Z U V u d H J p Z X M g L z 4 8 L 0 l 0 Z W 0 + P E l 0 Z W 0 + P E l 0 Z W 1 M b 2 N h d G l v b j 4 8 S X R l b V R 5 c G U + R m 9 y b X V s Y T w v S X R l b V R 5 c G U + P E l 0 Z W 1 Q Y X R o P l N l Y 3 R p b 2 4 x L 0 F s d X N 0 Y X Z h X 3 J 1 b 3 R z a W t z a S 9 L b 3 J 2 Y X R 0 d S U y M G F y d m 8 l M 0 E l M j B l b m d s Y W 5 0 a T w v S X R l b V B h d G g + P C 9 J d G V t T G 9 j Y X R p b 2 4 + P F N 0 Y W J s Z U V u d H J p Z X M g L z 4 8 L 0 l 0 Z W 0 + P E l 0 Z W 0 + P E l 0 Z W 1 M b 2 N h d G l v b j 4 8 S X R l b V R 5 c G U + R m 9 y b X V s Y T w v S X R l b V R 5 c G U + P E l 0 Z W 1 Q Y X R o P l N l Y 3 R p b 2 4 x L 0 F s d X N 0 Y X Z h X 3 J 1 b 3 R z a W t z a S 9 L b 3 J 2 Y X R 0 d S U y M G F y d m 8 l M 0 E l M j B r e W x s J U M z J U E 0 P C 9 J d G V t U G F 0 a D 4 8 L 0 l 0 Z W 1 M b 2 N h d G l v b j 4 8 U 3 R h Y m x l R W 5 0 c m l l c y A v P j w v S X R l b T 4 8 S X R l b T 4 8 S X R l b U x v Y 2 F 0 a W 9 u P j x J d G V t V H l w Z T 5 G b 3 J t d W x h P C 9 J d G V t V H l w Z T 4 8 S X R l b V B h d G g + U 2 V j d G l v b j E v Q W x 1 c 3 R h d m F f c n V v d H N p a 3 N p L 0 t v c n Z h d H R 1 J T I w Y X J 2 b y U z Q S U y M G V p P C 9 J d G V t U G F 0 a D 4 8 L 0 l 0 Z W 1 M b 2 N h d G l v b j 4 8 U 3 R h Y m x l R W 5 0 c m l l c y A v P j w v S X R l b T 4 8 S X R l b T 4 8 S X R l b U x v Y 2 F 0 a W 9 u P j x J d G V t V H l w Z T 5 G b 3 J t d W x h P C 9 J d G V t V H l w Z T 4 8 S X R l b V B h d G g + U 2 V j d G l v b j E v V G V u d H R p a 3 l z Z W x 5 c 3 Q l Q z M l Q T Q v T C V D M y V B N G h k Z T w v S X R l b V B h d G g + P C 9 J d G V t T G 9 j Y X R p b 2 4 + P F N 0 Y W J s Z U V u d H J p Z X M g L z 4 8 L 0 l 0 Z W 0 + P E l 0 Z W 0 + P E l 0 Z W 1 M b 2 N h d G l v b j 4 8 S X R l b V R 5 c G U + R m 9 y b X V s Y T w v S X R l b V R 5 c G U + P E l 0 Z W 1 Q Y X R o P l N l Y 3 R p b 2 4 x L 1 R l b n R 0 a W t 5 c 2 V s e X N 0 J U M z J U E 0 L 1 N h c m F r a 2 V l d C U y M G 5 p b W V 0 d H k 8 L 0 l 0 Z W 1 Q Y X R o P j w v S X R l b U x v Y 2 F 0 a W 9 u P j x T d G F i b G V F b n R y a W V z I C 8 + P C 9 J d G V t P j x J d G V t P j x J d G V t T G 9 j Y X R p b 2 4 + P E l 0 Z W 1 U e X B l P k Z v c m 1 1 b G E 8 L 0 l 0 Z W 1 U e X B l P j x J d G V t U G F 0 a D 5 T Z W N 0 a W 9 u M S 9 U Z W 5 0 d G l r e X N l b H l z d C V D M y V B N C 9 N d X V 0 Z X R 0 d S U y M H R 5 e X B w a T w v S X R l b V B h d G g + P C 9 J d G V t T G 9 j Y X R p b 2 4 + P F N 0 Y W J s Z U V u d H J p Z X M g L z 4 8 L 0 l 0 Z W 0 + P E l 0 Z W 0 + P E l 0 Z W 1 M b 2 N h d G l v b j 4 8 S X R l b V R 5 c G U + R m 9 y b X V s Y T w v S X R l b V R 5 c G U + P E l 0 Z W 1 Q Y X R o P l N l Y 3 R p b 2 4 x L 1 R l b n R 0 a W t 5 c 2 V s e X N 0 J U M z J U E 0 L 1 B v a X N 0 Z X R 0 d S U y M H l s a W 1 t J U M z J U E 0 d C U y M H J p d m l 0 P C 9 J d G V t U G F 0 a D 4 8 L 0 l 0 Z W 1 M b 2 N h d G l v b j 4 8 U 3 R h Y m x l R W 5 0 c m l l c y A v P j w v S X R l b T 4 8 S X R l b T 4 8 S X R l b U x v Y 2 F 0 a W 9 u P j x J d G V t V H l w Z T 5 G b 3 J t d W x h P C 9 J d G V t V H l w Z T 4 8 S X R l b V B h d G g + U 2 V j d G l v b j E v T 3 B l d H V z a 3 l z Z W x 5 c 3 Q l Q z M l Q T Q v T C V D M y V B N G h k Z T w v S X R l b V B h d G g + P C 9 J d G V t T G 9 j Y X R p b 2 4 + P F N 0 Y W J s Z U V u d H J p Z X M g L z 4 8 L 0 l 0 Z W 0 + P E l 0 Z W 0 + P E l 0 Z W 1 M b 2 N h d G l v b j 4 8 S X R l b V R 5 c G U + R m 9 y b X V s Y T w v S X R l b V R 5 c G U + P E l 0 Z W 1 Q Y X R o P l N l Y 3 R p b 2 4 x L 0 9 w Z X R 1 c 2 t 5 c 2 V s e X N 0 J U M z J U E 0 L 1 N h c m F r a 2 V l d C U y M G 5 p b W V 0 d H k 8 L 0 l 0 Z W 1 Q Y X R o P j w v S X R l b U x v Y 2 F 0 a W 9 u P j x T d G F i b G V F b n R y a W V z I C 8 + P C 9 J d G V t P j x J d G V t P j x J d G V t T G 9 j Y X R p b 2 4 + P E l 0 Z W 1 U e X B l P k Z v c m 1 1 b G E 8 L 0 l 0 Z W 1 U e X B l P j x J d G V t U G F 0 a D 5 T Z W N 0 a W 9 u M S 9 P c G V 0 d X N r e X N l b H l z d C V D M y V B N C 9 N d X V 0 Z X R 0 d S U y M H R 5 e X B w a T w v S X R l b V B h d G g + P C 9 J d G V t T G 9 j Y X R p b 2 4 + P F N 0 Y W J s Z U V u d H J p Z X M g L z 4 8 L 0 l 0 Z W 0 + P E l 0 Z W 0 + P E l 0 Z W 1 M b 2 N h d G l v b j 4 8 S X R l b V R 5 c G U + R m 9 y b X V s Y T w v S X R l b V R 5 c G U + P E l 0 Z W 1 Q Y X R o P l N l Y 3 R p b 2 4 x L 0 9 w Z X R 1 c 2 t 5 c 2 V s e X N 0 J U M z J U E 0 L 1 B v a X N 0 Z X R 0 d S U y M H l s a W 1 t J U M z J U E 0 d C U y M H J p d m l 0 P C 9 J d G V t U G F 0 a D 4 8 L 0 l 0 Z W 1 M b 2 N h d G l v b j 4 8 U 3 R h Y m x l R W 5 0 c m l l c y A v P j w v S X R l b T 4 8 S X R l b T 4 8 S X R l b U x v Y 2 F 0 a W 9 u P j x J d G V t V H l w Z T 5 G b 3 J t d W x h P C 9 J d G V t V H l w Z T 4 8 S X R l b V B h d G g + U 2 V j d G l v b j E v T 3 B l d H V z a 3 l z Z W x 5 c 3 Q l Q z M l Q T Q v U 3 V v Z G F 0 Z X R 1 d C U y M H J p d m l 0 P C 9 J d G V t U G F 0 a D 4 8 L 0 l 0 Z W 1 M b 2 N h d G l v b j 4 8 U 3 R h Y m x l R W 5 0 c m l l c y A v P j w v S X R l b T 4 8 S X R l b T 4 8 S X R l b U x v Y 2 F 0 a W 9 u P j x J d G V t V H l w Z T 5 G b 3 J t d W x h P C 9 J d G V t V H l w Z T 4 8 S X R l b V B h d G g + U 2 V j d G l v b j E v T 3 B l d H V z a 3 l z Z W x 5 c 3 Q l Q z M l Q T Q v U G l l b m V s b C V D M y V B N C U y M E F 2 b 2 l u b m E l M j B t d W l s b G U 8 L 0 l 0 Z W 1 Q Y X R o P j w v S X R l b U x v Y 2 F 0 a W 9 u P j x T d G F i b G V F b n R y a W V z I C 8 + P C 9 J d G V t P j x J d G V t P j x J d G V t T G 9 j Y X R p b 2 4 + P E l 0 Z W 1 U e X B l P k Z v c m 1 1 b G E 8 L 0 l 0 Z W 1 U e X B l P j x J d G V t U G F 0 a D 5 T Z W N 0 a W 9 u M S 9 P c G V 0 d X N r e X N l b H l z d C V D M y V B N C 9 M a X M l Q z M l Q T R 0 d H k l M j B z Y X J h a 2 U l M 0 E l M j B 1 d X N p J T I w b G F h a n V 1 c z w v S X R l b V B h d G g + P C 9 J d G V t T G 9 j Y X R p b 2 4 + P F N 0 Y W J s Z U V u d H J p Z X M g L z 4 8 L 0 l 0 Z W 0 + P E l 0 Z W 0 + P E l 0 Z W 1 M b 2 N h d G l v b j 4 8 S X R l b V R 5 c G U + R m 9 y b X V s Y T w v S X R l b V R 5 c G U + P E l 0 Z W 1 Q Y X R o P l N l Y 3 R p b 2 4 x L 0 9 w Z X R 1 c 2 t 5 c 2 V s e X N 0 J U M z J U E 0 L 1 N h c m F r a 2 V p Z G V u J T I w a i V D M y V B N H J q Z X N 0 e X N 0 J U M z J U E 0 J T I w b X V 1 d G V 0 d H U 8 L 0 l 0 Z W 1 Q Y X R o P j w v S X R l b U x v Y 2 F 0 a W 9 u P j x T d G F i b G V F b n R y a W V z I C 8 + P C 9 J d G V t P j x J d G V t P j x J d G V t T G 9 j Y X R p b 2 4 + P E l 0 Z W 1 U e X B l P k Z v c m 1 1 b G E 8 L 0 l 0 Z W 1 U e X B l P j x J d G V t U G F 0 a D 5 T Z W N 0 a W 9 u M S 9 P c G V 0 d X N r e X N l b H l z d C V D M y V B N C 9 Q b 2 l z d G V 0 d H U l M j B z Y X J h a 2 U l M 0 E l M j B 2 Y W 5 o Y S U y M G x h Y W p 1 d X M 8 L 0 l 0 Z W 1 Q Y X R o P j w v S X R l b U x v Y 2 F 0 a W 9 u P j x T d G F i b G V F b n R y a W V z I C 8 + P C 9 J d G V t P j x J d G V t P j x J d G V t T G 9 j Y X R p b 2 4 + P E l 0 Z W 1 U e X B l P k Z v c m 1 1 b G E 8 L 0 l 0 Z W 1 U e X B l P j x J d G V t U G F 0 a D 5 T Z W N 0 a W 9 u M S 9 U Z W 5 0 d G l r e X N l b H l z d C V D M y V B N C 9 T Y X J h a 2 t l a W R l b i U y M G o l Q z M l Q T R y a m V z d H l z d C V D M y V B N C U y M G 1 1 d X R l d H R 1 P C 9 J d G V t U G F 0 a D 4 8 L 0 l 0 Z W 1 M b 2 N h d G l v b j 4 8 U 3 R h Y m x l R W 5 0 c m l l c y A v P j w v S X R l b T 4 8 S X R l b T 4 8 S X R l b U x v Y 2 F 0 a W 9 u P j x J d G V t V H l w Z T 5 G b 3 J t d W x h P C 9 J d G V t V H l w Z T 4 8 S X R l b V B h d G g + U 2 V j d G l v b j E v V G V u d H R p a 3 l z Z W x 5 c 3 Q l Q z M l Q T Q v T G l z J U M z J U E 0 d H R 5 J T I w b X V r Y X V 0 Z X R 0 d S U z Q S U y M E t p Z W x l d D w v S X R l b V B h d G g + P C 9 J d G V t T G 9 j Y X R p b 2 4 + P F N 0 Y W J s Z U V u d H J p Z X M g L z 4 8 L 0 l 0 Z W 0 + P E l 0 Z W 0 + P E l 0 Z W 1 M b 2 N h d G l v b j 4 8 S X R l b V R 5 c G U + R m 9 y b X V s Y T w v S X R l b V R 5 c G U + P E l 0 Z W 1 Q Y X R o P l N l Y 3 R p b 2 4 x L 1 R l b n R 0 a W t 5 c 2 V s e X N 0 J U M z J U E 0 L 1 N 1 b 2 R h d G V 0 d X Q l M j B y a X Z p d C U z Q S U y M H R v d G V 1 d G V 0 Y W F u P C 9 J d G V t U G F 0 a D 4 8 L 0 l 0 Z W 1 M b 2 N h d G l v b j 4 8 U 3 R h Y m x l R W 5 0 c m l l c y A v P j w v S X R l b T 4 8 S X R l b T 4 8 S X R l b U x v Y 2 F 0 a W 9 u P j x J d G V t V H l w Z T 5 G b 3 J t d W x h P C 9 J d G V t V H l w Z T 4 8 S X R l b V B h d G g + U 2 V j d G l v b j E v V G V u d H R p a 3 l z Z W x 5 c 3 Q l Q z M l Q T Q v S 2 9 y d m F 0 d X Q l M j B 2 a X J o Z W V 0 P C 9 J d G V t U G F 0 a D 4 8 L 0 l 0 Z W 1 M b 2 N h d G l v b j 4 8 U 3 R h Y m x l R W 5 0 c m l l c y A v P j w v S X R l b T 4 8 S X R l b T 4 8 S X R l b U x v Y 2 F 0 a W 9 u P j x J d G V t V H l w Z T 5 G b 3 J t d W x h P C 9 J d G V t V H l w Z T 4 8 S X R l b V B h d G g + U 2 V j d G l v b j E v V G V u d H R p a 3 l z Z W x 5 c 3 Q l Q z M l Q T Q v S 2 9 y d m F 0 d H U l M j B h c n Z v P C 9 J d G V t U G F 0 a D 4 8 L 0 l 0 Z W 1 M b 2 N h d G l v b j 4 8 U 3 R h Y m x l R W 5 0 c m l l c y A v P j w v S X R l b T 4 8 S X R l b T 4 8 S X R l b U x v Y 2 F 0 a W 9 u P j x J d G V t V H l w Z T 5 G b 3 J t d W x h P C 9 J d G V t V H l w Z T 4 8 S X R l b V B h d G g + U 2 V j d G l v b j E v T 3 B l d H V z a 3 l z Z W x 5 c 3 Q l Q z M l Q T Q v S 2 9 y d m F 0 d X Q l M j B 2 a X J o Z W V 0 P C 9 J d G V t U G F 0 a D 4 8 L 0 l 0 Z W 1 M b 2 N h d G l v b j 4 8 U 3 R h Y m x l R W 5 0 c m l l c y A v P j w v S X R l b T 4 8 S X R l b T 4 8 S X R l b U x v Y 2 F 0 a W 9 u P j x J d G V t V H l w Z T 5 G b 3 J t d W x h P C 9 J d G V t V H l w Z T 4 8 S X R l b V B h d G g + U 2 V j d G l v b j E v T 3 B l d H V z a 3 l z Z W x 5 c 3 Q l Q z M l Q T Q v S 2 9 y d m F 0 d H U l M j B h c n Z v P C 9 J d G V t U G F 0 a D 4 8 L 0 l 0 Z W 1 M b 2 N h d G l v b j 4 8 U 3 R h Y m x l R W 5 0 c m l l c y A v P j w v S X R l b T 4 8 S X R l b T 4 8 S X R l b U x v Y 2 F 0 a W 9 u P j x J d G V t V H l w Z T 5 G b 3 J t d W x h P C 9 J d G V t V H l w Z T 4 8 S X R l b V B h d G g + U 2 V j d G l v b j E v T 3 B l d H V z a 3 l z Z W x 5 c 3 Q l Q z M l Q T Q v T X V 1 d G V 0 d H U l M j B 0 e X l w c G k l M 0 E l M j B 1 d X N p J T I w b G F h a n V 1 c z w v S X R l b V B h d G g + P C 9 J d G V t T G 9 j Y X R p b 2 4 + P F N 0 Y W J s Z U V u d H J p Z X M g L z 4 8 L 0 l 0 Z W 0 + P E l 0 Z W 0 + P E l 0 Z W 1 M b 2 N h d G l v b j 4 8 S X R l b V R 5 c G U + R m 9 y b X V s Y T w v S X R l b V R 5 c G U + P E l 0 Z W 1 Q Y X R o P l N l Y 3 R p b 2 4 x L 1 R l b n R 0 a W t 5 c 2 V s e X N 0 J U M z J U E 0 L 0 1 1 d X R l d H R 1 J T I w d H l 5 c H B p J T N B J T I w S 2 l l b G V 0 P C 9 J d G V t U G F 0 a D 4 8 L 0 l 0 Z W 1 M b 2 N h d G l v b j 4 8 U 3 R h Y m x l R W 5 0 c m l l c y A v P j w v S X R l b T 4 8 S X R l b T 4 8 S X R l b U x v Y 2 F 0 a W 9 u P j x J d G V t V H l w Z T 5 G b 3 J t d W x h P C 9 J d G V t V H l w Z T 4 8 S X R l b V B h d G g + U 2 V j d G l v b j E v S m 9 o d G 9 y e W h t J U M z J U E 0 b G x l L 0 w l Q z M l Q T R o Z G U 8 L 0 l 0 Z W 1 Q Y X R o P j w v S X R l b U x v Y 2 F 0 a W 9 u P j x T d G F i b G V F b n R y a W V z I C 8 + P C 9 J d G V t P j x J d G V t P j x J d G V t T G 9 j Y X R p b 2 4 + P E l 0 Z W 1 U e X B l P k Z v c m 1 1 b G E 8 L 0 l 0 Z W 1 U e X B l P j x J d G V t U G F 0 a D 5 T Z W N 0 a W 9 u M S 9 K b 2 h 0 b 3 J 5 a G 0 l Q z M l Q T R s b G U v U 2 F y Y W t r Z W V z d G E l M j B 0 Z W h 0 e S U y M G t h a 3 N v a X N r Y X B w Y W x l P C 9 J d G V t U G F 0 a D 4 8 L 0 l 0 Z W 1 M b 2 N h d G l v b j 4 8 U 3 R h Y m x l R W 5 0 c m l l c y A v P j w v S X R l b T 4 8 S X R l b T 4 8 S X R l b U x v Y 2 F 0 a W 9 u P j x J d G V t V H l w Z T 5 G b 3 J t d W x h P C 9 J d G V t V H l w Z T 4 8 S X R l b V B h d G g + U 2 V j d G l v b j E v S m 9 o d G 9 y e W h t J U M z J U E 0 b G x l L 1 B p Z W 5 l b G w l Q z M l Q T Q l M j B r a X J q b 2 l 0 Z X R 0 d S U y M H R l a 3 N 0 a T w v S X R l b V B h d G g + P C 9 J d G V t T G 9 j Y X R p b 2 4 + P F N 0 Y W J s Z U V u d H J p Z X M g L z 4 8 L 0 l 0 Z W 0 + P E l 0 Z W 0 + P E l 0 Z W 1 M b 2 N h d G l v b j 4 8 S X R l b V R 5 c G U + R m 9 y b X V s Y T w v S X R l b V R 5 c G U + P E l 0 Z W 1 Q Y X R o P l N l Y 3 R p b 2 4 x L 0 p v a H R v c n l o b S V D M y V B N G x s Z S 9 M Y W p p d G V s d H U l M j B y a X Z p d D w v S X R l b V B h d G g + P C 9 J d G V t T G 9 j Y X R p b 2 4 + P F N 0 Y W J s Z U V u d H J p Z X M g L z 4 8 L 0 l 0 Z W 0 + P E l 0 Z W 0 + P E l 0 Z W 1 M b 2 N h d G l v b j 4 8 S X R l b V R 5 c G U + R m 9 y b X V s Y T w v S X R l b V R 5 c G U + P E l 0 Z W 1 Q Y X R o P l N l Y 3 R p b 2 4 x L 0 p v a H R v c n l o b S V D M y V B N G x s Z S 9 Q b 2 l z d G V 0 d H U l M j B z Y X J h a 2 t l Z X Q 8 L 0 l 0 Z W 1 Q Y X R o P j w v S X R l b U x v Y 2 F 0 a W 9 u P j x T d G F i b G V F b n R y a W V z I C 8 + P C 9 J d G V t P j x J d G V t P j x J d G V t T G 9 j Y X R p b 2 4 + P E l 0 Z W 1 U e X B l P k Z v c m 1 1 b G E 8 L 0 l 0 Z W 1 U e X B l P j x J d G V t U G F 0 a D 5 T Z W N 0 a W 9 u M S 9 K b 2 h 0 b 3 J 5 a G 0 l Q z M l Q T R s b G U v S 2 9 y d m F 0 d H U l M j B h c n Z v J T N B J T I w b n V s b C U y M C 0 l M 0 U l M j A t P C 9 J d G V t U G F 0 a D 4 8 L 0 l 0 Z W 1 M b 2 N h d G l v b j 4 8 U 3 R h Y m x l R W 5 0 c m l l c y A v P j w v S X R l b T 4 8 S X R l b T 4 8 S X R l b U x v Y 2 F 0 a W 9 u P j x J d G V t V H l w Z T 5 G b 3 J t d W x h P C 9 J d G V t V H l w Z T 4 8 S X R l b V B h d G g + U 2 V j d G l v b j E v S m 9 o d G 9 y e W h t J U M z J U E 0 b G x l L 1 N h c m F r a 2 V p Z G V u J T I w a i V D M y V B N H J q Z X N 0 e X N 0 J U M z J U E 0 J T I w b X V 1 d G V 0 d H U 8 L 0 l 0 Z W 1 Q Y X R o P j w v S X R l b U x v Y 2 F 0 a W 9 u P j x T d G F i b G V F b n R y a W V z I C 8 + P C 9 J d G V t P j x J d G V t P j x J d G V t T G 9 j Y X R p b 2 4 + P E l 0 Z W 1 U e X B l P k Z v c m 1 1 b G E 8 L 0 l 0 Z W 1 U e X B l P j x J d G V t U G F 0 a D 5 T Z W N 0 a W 9 u M S 9 K b 2 h 0 b 3 J 5 a G 0 l Q z M l Q T R s b G U v T G l z J U M z J U E 0 J U M z J U E 0 J T I w d G l l d G 9 0 e X l w c G k l M 0 E l M j B M a X M l Q z M l Q T Q l Q z M l Q T Q l M j B z Y X J h a 2 t l a X R h P C 9 J d G V t U G F 0 a D 4 8 L 0 l 0 Z W 1 M b 2 N h d G l v b j 4 8 U 3 R h Y m x l R W 5 0 c m l l c y A v P j w v S X R l b T 4 8 S X R l b T 4 8 S X R l b U x v Y 2 F 0 a W 9 u P j x J d G V t V H l w Z T 5 G b 3 J t d W x h P C 9 J d G V t V H l w Z T 4 8 S X R l b V B h d G g + U 2 V j d G l v b j E v S m 9 o d G 9 y e W h t J U M z J U E 0 b G x l L 0 x p c y V D M y V B N H R 0 e S U y M G 1 1 a 2 F 1 d G V 0 d H U 8 L 0 l 0 Z W 1 Q Y X R o P j w v S X R l b U x v Y 2 F 0 a W 9 u P j x T d G F i b G V F b n R y a W V z I C 8 + P C 9 J d G V t P j x J d G V t P j x J d G V t T G 9 j Y X R p b 2 4 + P E l 0 Z W 1 U e X B l P k Z v c m 1 1 b G E 8 L 0 l 0 Z W 1 U e X B l P j x J d G V t U G F 0 a D 5 T Z W N 0 a W 9 u M S 9 K b 2 h 0 b 3 J 5 a G 0 l Q z M l Q T R s b G U v T G l z J U M z J U E 0 d H R 5 J T I w e W h k a X N 0 Z X R 0 e S U y M H N h c m F r Z T w v S X R l b V B h d G g + P C 9 J d G V t T G 9 j Y X R p b 2 4 + P F N 0 Y W J s Z U V u d H J p Z X M g L z 4 8 L 0 l 0 Z W 0 + P E l 0 Z W 0 + P E l 0 Z W 1 M b 2 N h d G l v b j 4 8 S X R l b V R 5 c G U + R m 9 y b X V s Y T w v S X R l b V R 5 c G U + P E l 0 Z W 1 Q Y X R o P l N l Y 3 R p b 2 4 x L 0 p v a H R v c n l o b S V D M y V B N G x s Z S 9 Q b 2 l z d G V 0 d H U l M j B z Y X J h a 2 t l Z X Q x P C 9 J d G V t U G F 0 a D 4 8 L 0 l 0 Z W 1 M b 2 N h d G l v b j 4 8 U 3 R h Y m x l R W 5 0 c m l l c y A v P j w v S X R l b T 4 8 S X R l b T 4 8 S X R l b U x v Y 2 F 0 a W 9 u P j x J d G V t V H l w Z T 5 G b 3 J t d W x h P C 9 J d G V t V H l w Z T 4 8 S X R l b V B h d G g + U 2 V j d G l v b j E v S m 9 o d G 9 y e W h t J U M z J U E 0 b G x l L 0 5 p b W V 0 d H k l M j B z Y X J h a 2 t l Z X Q l M j B 1 d W R l b G x l Z W 4 8 L 0 l 0 Z W 1 Q Y X R o P j w v S X R l b U x v Y 2 F 0 a W 9 u P j x T d G F i b G V F b n R y a W V z I C 8 + P C 9 J d G V t P j x J d G V t P j x J d G V t T G 9 j Y X R p b 2 4 + P E l 0 Z W 1 U e X B l P k Z v c m 1 1 b G E 8 L 0 l 0 Z W 1 U e X B l P j x J d G V t U G F 0 a D 5 T Z W N 0 a W 9 u M S 9 K b 2 h 0 b 3 J 5 a G 0 l Q z M l Q T R s b G U v U 2 F y Y W t r Z W l k Z W 4 l M j B q J U M z J U E 0 c m p l c 3 R 5 c 3 Q l Q z M l Q T Q l M j B t d X V 0 Z X R 0 d T E 8 L 0 l 0 Z W 1 Q Y X R o P j w v S X R l b U x v Y 2 F 0 a W 9 u P j x T d G F i b G V F b n R y a W V z I C 8 + P C 9 J d G V t P j x J d G V t P j x J d G V t T G 9 j Y X R p b 2 4 + P E l 0 Z W 1 U e X B l P k Z v c m 1 1 b G E 8 L 0 l 0 Z W 1 U e X B l P j x J d G V t U G F 0 a D 5 T Z W N 0 a W 9 u M S 9 B b H V z d G F 2 Y V 9 z d W 9 t Z W t z a S 9 M J U M z J U E 0 a G R l P C 9 J d G V t U G F 0 a D 4 8 L 0 l 0 Z W 1 M b 2 N h d G l v b j 4 8 U 3 R h Y m x l R W 5 0 c m l l c y A v P j w v S X R l b T 4 8 S X R l b T 4 8 S X R l b U x v Y 2 F 0 a W 9 u P j x J d G V t V H l w Z T 5 G b 3 J t d W x h P C 9 J d G V t V H l w Z T 4 8 S X R l b V B h d G g + U 2 V j d G l v b j E v Q W x 1 c 3 R h d m F f c 3 V v b W V r c 2 k v U 2 F y Y W t r Z W V z d G E l M j B 0 Z W h 0 e S U y M G t h a 3 N v a X N r Y X B w Y W x l P C 9 J d G V t U G F 0 a D 4 8 L 0 l 0 Z W 1 M b 2 N h d G l v b j 4 8 U 3 R h Y m x l R W 5 0 c m l l c y A v P j w v S X R l b T 4 8 S X R l b T 4 8 S X R l b U x v Y 2 F 0 a W 9 u P j x J d G V t V H l w Z T 5 G b 3 J t d W x h P C 9 J d G V t V H l w Z T 4 8 S X R l b V B h d G g + U 2 V j d G l v b j E v Q W x 1 c 3 R h d m F f c 3 V v b W V r c 2 k v U G l l b m V s b C V D M y V B N C U y M G t p c m p v a X R l d H R 1 J T I w a 2 9 v Z G k 8 L 0 l 0 Z W 1 Q Y X R o P j w v S X R l b U x v Y 2 F 0 a W 9 u P j x T d G F i b G V F b n R y a W V z I C 8 + P C 9 J d G V t P j x J d G V t P j x J d G V t T G 9 j Y X R p b 2 4 + P E l 0 Z W 1 U e X B l P k Z v c m 1 1 b G E 8 L 0 l 0 Z W 1 U e X B l P j x J d G V t U G F 0 a D 5 T Z W N 0 a W 9 u M S 9 B b H V z d G F 2 Y V 9 z d W 9 t Z W t z a S 9 M Y W p p d G V s d H U l M j B r b 2 9 k a W 4 l M j B q Y S U y M G 5 p b W V u J T I w b X V r Y W F u P C 9 J d G V t U G F 0 a D 4 8 L 0 l 0 Z W 1 M b 2 N h d G l v b j 4 8 U 3 R h Y m x l R W 5 0 c m l l c y A v P j w v S X R l b T 4 8 S X R l b T 4 8 S X R l b U x v Y 2 F 0 a W 9 u P j x J d G V t V H l w Z T 5 G b 3 J t d W x h P C 9 J d G V t V H l w Z T 4 8 S X R l b V B h d G g + U 2 V j d G l v b j E v Q W x 1 c 3 R h d m F f c 3 V v b W V r c 2 k v S 2 9 y d m F 0 d H U l M j B h c n Z v J T N B J T I w b n V s b C U y M C 0 l M 0 U l M j A t P C 9 J d G V t U G F 0 a D 4 8 L 0 l 0 Z W 1 M b 2 N h d G l v b j 4 8 U 3 R h Y m x l R W 5 0 c m l l c y A v P j w v S X R l b T 4 8 S X R l b T 4 8 S X R l b U x v Y 2 F 0 a W 9 u P j x J d G V t V H l w Z T 5 G b 3 J t d W x h P C 9 J d G V t V H l w Z T 4 8 S X R l b V B h d G g + U 2 V j d G l v b j E v Q W x 1 c 3 R h d m F f c 3 V v b W V r c 2 k v U G 9 p c 3 R l d H R 1 J T I w c 2 F y Y W t r Z W V 0 P C 9 J d G V t U G F 0 a D 4 8 L 0 l 0 Z W 1 M b 2 N h d G l v b j 4 8 U 3 R h Y m x l R W 5 0 c m l l c y A v P j w v S X R l b T 4 8 S X R l b T 4 8 S X R l b U x v Y 2 F 0 a W 9 u P j x J d G V t V H l w Z T 5 G b 3 J t d W x h P C 9 J d G V t V H l w Z T 4 8 S X R l b V B h d G g + U 2 V j d G l v b j E v Q W x 1 c 3 R h d m F f c 3 V v b W V r c 2 k v U 2 F y Y W t r Z W l k Z W 4 l M j B q J U M z J U E 0 c m p l c 3 R 5 c 3 Q l Q z M l Q T Q l M j B t d X V 0 Z X R 0 d T w v S X R l b V B h d G g + P C 9 J d G V t T G 9 j Y X R p b 2 4 + P F N 0 Y W J s Z U V u d H J p Z X M g L z 4 8 L 0 l 0 Z W 0 + P E l 0 Z W 0 + P E l 0 Z W 1 M b 2 N h d G l v b j 4 8 S X R l b V R 5 c G U + R m 9 y b X V s Y T w v S X R l b V R 5 c G U + P E l 0 Z W 1 Q Y X R o P l N l Y 3 R p b 2 4 x L 0 F s d X N 0 Y X Z h X 3 J 1 b 3 R z a W t z a S 9 O a W 1 l d H R 5 J T I w c 2 F y Y W t r Z W V 0 J T I w d X V k Z W x s Z W V u P C 9 J d G V t U G F 0 a D 4 8 L 0 l 0 Z W 1 M b 2 N h d G l v b j 4 8 U 3 R h Y m x l R W 5 0 c m l l c y A v P j w v S X R l b T 4 8 S X R l b T 4 8 S X R l b U x v Y 2 F 0 a W 9 u P j x J d G V t V H l w Z T 5 G b 3 J t d W x h P C 9 J d G V t V H l w Z T 4 8 S X R l b V B h d G g + U 2 V j d G l v b j E v Q W x 1 c 3 R h d m F f c n V v d H N p a 3 N p L 0 t v c n Z h d H R 1 J T I w Y X J 2 b y U z Q S U y M G t l c y V D M y V B N G 9 w Z X R 1 c z w v S X R l b V B h d G g + P C 9 J d G V t T G 9 j Y X R p b 2 4 + P F N 0 Y W J s Z U V u d H J p Z X M g L z 4 8 L 0 l 0 Z W 0 + P E l 0 Z W 0 + P E l 0 Z W 1 M b 2 N h d G l v b j 4 8 S X R l b V R 5 c G U + R m 9 y b X V s Y T w v S X R l b V R 5 c G U + P E l 0 Z W 1 Q Y X R o P l N l Y 3 R p b 2 4 x L 0 F s d X N 0 Y X Z h X 3 J 1 b 3 R z a W t z a S 9 L b 3 J 2 Y X R 0 d S U y M G F y d m 8 l M 0 E l M j B v c C U y M C 0 l M 0 U l M j B z c D w v S X R l b V B h d G g + P C 9 J d G V t T G 9 j Y X R p b 2 4 + P F N 0 Y W J s Z U V u d H J p Z X M g L z 4 8 L 0 l 0 Z W 0 + P E l 0 Z W 0 + P E l 0 Z W 1 M b 2 N h d G l v b j 4 8 S X R l b V R 5 c G U + R m 9 y b X V s Y T w v S X R l b V R 5 c G U + P E l 0 Z W 1 Q Y X R o P l N l Y 3 R p b 2 4 x L 0 F s d X N 0 Y X Z h X 3 J 1 b 3 R z a W t z a S 9 L b 3 J 2 Y X R 0 d S U y M G F y d m 8 l M 0 E l M j B F e G F t L X R l b n R 0 a T w v S X R l b V B h d G g + P C 9 J d G V t T G 9 j Y X R p b 2 4 + P F N 0 Y W J s Z U V u d H J p Z X M g L z 4 8 L 0 l 0 Z W 0 + P E l 0 Z W 0 + P E l 0 Z W 1 M b 2 N h d G l v b j 4 8 S X R l b V R 5 c G U + R m 9 y b X V s Y T w v S X R l b V R 5 c G U + P E l 0 Z W 1 Q Y X R o P l N l Y 3 R p b 2 4 x L 0 F s d X N 0 Y X Z h X 3 J 1 b 3 R z a W t z a S 9 L b 3 J 2 Y X R 0 d S U y M G F y d m 8 l M 0 E l M j B r b 3 R p d G V u d H R p P C 9 J d G V t U G F 0 a D 4 8 L 0 l 0 Z W 1 M b 2 N h d G l v b j 4 8 U 3 R h Y m x l R W 5 0 c m l l c y A v P j w v S X R l b T 4 8 S X R l b T 4 8 S X R l b U x v Y 2 F 0 a W 9 u P j x J d G V t V H l w Z T 5 G b 3 J t d W x h P C 9 J d G V t V H l w Z T 4 8 S X R l b V B h d G g + U 2 V j d G l v b j E v Q W x 1 c 3 R h d m F f c n V v d H N p a 3 N p L 0 t v c n Z h d H R 1 J T I w Y X J 2 b y U z Q S U y M E 1 v b 2 R s Z S 1 0 Z W 5 0 d G k 8 L 0 l 0 Z W 1 Q Y X R o P j w v S X R l b U x v Y 2 F 0 a W 9 u P j x T d G F i b G V F b n R y a W V z I C 8 + P C 9 J d G V t P j x J d G V t P j x J d G V t T G 9 j Y X R p b 2 4 + P E l 0 Z W 1 U e X B l P k Z v c m 1 1 b G E 8 L 0 l 0 Z W 1 U e X B l P j x J d G V t U G F 0 a D 5 T Z W N 0 a W 9 u M S 9 B b H V z d G F 2 Y V 9 y d W 9 0 c 2 l r c 2 k v S 2 9 y d m F 0 d H U l M j B h c n Z v J T N B J T I w c y V D M y V B N G h r L i U y M H N h b G l 0 Z W 5 0 d G k 8 L 0 l 0 Z W 1 Q Y X R o P j w v S X R l b U x v Y 2 F 0 a W 9 u P j x T d G F i b G V F b n R y a W V z I C 8 + P C 9 J d G V t P j x J d G V t P j x J d G V t T G 9 j Y X R p b 2 4 + P E l 0 Z W 1 U e X B l P k Z v c m 1 1 b G E 8 L 0 l 0 Z W 1 U e X B l P j x J d G V t U G F 0 a D 5 T Z W N 0 a W 9 u M S 9 B b H V z d G F 2 Y V 9 y d W 9 0 c 2 l r c 2 k v S 2 9 y d m F 0 d H U l M j B h c n Z v J T N B J T I w e W w u J T I w d G V u d H R p P C 9 J d G V t U G F 0 a D 4 8 L 0 l 0 Z W 1 M b 2 N h d G l v b j 4 8 U 3 R h Y m x l R W 5 0 c m l l c y A v P j w v S X R l b T 4 8 S X R l b T 4 8 S X R l b U x v Y 2 F 0 a W 9 u P j x J d G V t V H l w Z T 5 G b 3 J t d W x h P C 9 J d G V t V H l w Z T 4 8 S X R l b V B h d G g + U 2 V j d G l v b j E v Q W x 1 c 3 R h d m F f c n V v d H N p a 3 N p L 0 t v c n Z h d H R 1 J T I w Y X J 2 b y U z Q S U y M G V z c 2 V l P C 9 J d G V t U G F 0 a D 4 8 L 0 l 0 Z W 1 M b 2 N h d G l v b j 4 8 U 3 R h Y m x l R W 5 0 c m l l c y A v P j w v S X R l b T 4 8 S X R l b T 4 8 S X R l b U x v Y 2 F 0 a W 9 u P j x J d G V t V H l w Z T 5 G b 3 J t d W x h P C 9 J d G V t V H l w Z T 4 8 S X R l b V B h d G g + U 2 V j d G l v b j E v Q W x 1 c 3 R h d m F f Z W 5 n b G F u b m l r c 2 k v T C V D M y V B N G h k Z T w v S X R l b V B h d G g + P C 9 J d G V t T G 9 j Y X R p b 2 4 + P F N 0 Y W J s Z U V u d H J p Z X M g L z 4 8 L 0 l 0 Z W 0 + P E l 0 Z W 0 + P E l 0 Z W 1 M b 2 N h d G l v b j 4 8 S X R l b V R 5 c G U + R m 9 y b X V s Y T w v S X R l b V R 5 c G U + P E l 0 Z W 1 Q Y X R o P l N l Y 3 R p b 2 4 x L 0 F s d X N 0 Y X Z h X 2 V u Z 2 x h b m 5 p a 3 N p L 0 5 p b W V 0 d H k l M j B z Y X J h a 2 t l Z X Q l M j B 1 d W R l b G x l Z W 4 8 L 0 l 0 Z W 1 Q Y X R o P j w v S X R l b U x v Y 2 F 0 a W 9 u P j x T d G F i b G V F b n R y a W V z I C 8 + P C 9 J d G V t P j x J d G V t P j x J d G V t T G 9 j Y X R p b 2 4 + P E l 0 Z W 1 U e X B l P k Z v c m 1 1 b G E 8 L 0 l 0 Z W 1 U e X B l P j x J d G V t U G F 0 a D 5 T Z W N 0 a W 9 u M S 9 B b H V z d G F 2 Y V 9 l b m d s Y W 5 u a W t z a S 9 L b 3 J 2 Y X R 0 d S U y M G F y d m 8 l M 0 E l M j B r Z X M l Q z M l Q T R v c G V 0 d X M 8 L 0 l 0 Z W 1 Q Y X R o P j w v S X R l b U x v Y 2 F 0 a W 9 u P j x T d G F i b G V F b n R y a W V z I C 8 + P C 9 J d G V t P j x J d G V t P j x J d G V t T G 9 j Y X R p b 2 4 + P E l 0 Z W 1 U e X B l P k Z v c m 1 1 b G E 8 L 0 l 0 Z W 1 U e X B l P j x J d G V t U G F 0 a D 5 T Z W N 0 a W 9 u M S 9 B b H V z d G F 2 Y V 9 l b m d s Y W 5 u a W t z a S 9 L b 3 J 2 Y X R 0 d S U y M G F y d m 8 l M 0 E l M j B w Z X J p b 2 R p J T I w L S U z R S U y M H B l c m l v Z D w v S X R l b V B h d G g + P C 9 J d G V t T G 9 j Y X R p b 2 4 + P F N 0 Y W J s Z U V u d H J p Z X M g L z 4 8 L 0 l 0 Z W 0 + P E l 0 Z W 0 + P E l 0 Z W 1 M b 2 N h d G l v b j 4 8 S X R l b V R 5 c G U + R m 9 y b X V s Y T w v S X R l b V R 5 c G U + P E l 0 Z W 1 Q Y X R o P l N l Y 3 R p b 2 4 x L 0 F s d X N 0 Y X Z h X 2 V u Z 2 x h b m 5 p a 3 N p L 0 t v c n Z h d H R 1 J T I w Y X J 2 b y U z Q S U y M H N 1 b 2 1 p P C 9 J d G V t U G F 0 a D 4 8 L 0 l 0 Z W 1 M b 2 N h d G l v b j 4 8 U 3 R h Y m x l R W 5 0 c m l l c y A v P j w v S X R l b T 4 8 S X R l b T 4 8 S X R l b U x v Y 2 F 0 a W 9 u P j x J d G V t V H l w Z T 5 G b 3 J t d W x h P C 9 J d G V t V H l w Z T 4 8 S X R l b V B h d G g + U 2 V j d G l v b j E v Q W x 1 c 3 R h d m F f Z W 5 n b G F u b m l r c 2 k v S 2 9 y d m F 0 d H U l M j B h c n Z v J T N B J T I w c n V v d H N p P C 9 J d G V t U G F 0 a D 4 8 L 0 l 0 Z W 1 M b 2 N h d G l v b j 4 8 U 3 R h Y m x l R W 5 0 c m l l c y A v P j w v S X R l b T 4 8 S X R l b T 4 8 S X R l b U x v Y 2 F 0 a W 9 u P j x J d G V t V H l w Z T 5 G b 3 J t d W x h P C 9 J d G V t V H l w Z T 4 8 S X R l b V B h d G g + U 2 V j d G l v b j E v Q W x 1 c 3 R h d m F f Z W 5 n b G F u b m l r c 2 k v S 2 9 y d m F 0 d H U l M j B h c n Z v J T N B J T I w Z W 5 n b G F u d G k 8 L 0 l 0 Z W 1 Q Y X R o P j w v S X R l b U x v Y 2 F 0 a W 9 u P j x T d G F i b G V F b n R y a W V z I C 8 + P C 9 J d G V t P j x J d G V t P j x J d G V t T G 9 j Y X R p b 2 4 + P E l 0 Z W 1 U e X B l P k Z v c m 1 1 b G E 8 L 0 l 0 Z W 1 U e X B l P j x J d G V t U G F 0 a D 5 T Z W N 0 a W 9 u M S 9 B b H V z d G F 2 Y V 9 l b m d s Y W 5 u a W t z a S 9 L b 3 J 2 Y X R 0 d S U y M G F y d m 8 l M 0 E l M j B s J U M z J U E 0 a G l v c G V 0 d X M 8 L 0 l 0 Z W 1 Q Y X R o P j w v S X R l b U x v Y 2 F 0 a W 9 u P j x T d G F i b G V F b n R y a W V z I C 8 + P C 9 J d G V t P j x J d G V t P j x J d G V t T G 9 j Y X R p b 2 4 + P E l 0 Z W 1 U e X B l P k Z v c m 1 1 b G E 8 L 0 l 0 Z W 1 U e X B l P j x J d G V t U G F 0 a D 5 T Z W N 0 a W 9 u M S 9 B b H V z d G F 2 Y V 9 l b m d s Y W 5 u a W t z a S 9 L b 3 J 2 Y X R 0 d S U y M G F y d m 8 l M 0 E l M j B t b 2 5 p b X V v d G 8 t b 3 B l d H V z P C 9 J d G V t U G F 0 a D 4 8 L 0 l 0 Z W 1 M b 2 N h d G l v b j 4 8 U 3 R h Y m x l R W 5 0 c m l l c y A v P j w v S X R l b T 4 8 S X R l b T 4 8 S X R l b U x v Y 2 F 0 a W 9 u P j x J d G V t V H l w Z T 5 G b 3 J t d W x h P C 9 J d G V t V H l w Z T 4 8 S X R l b V B h d G g + U 2 V j d G l v b j E v Q W x 1 c 3 R h d m F f Z W 5 n b G F u b m l r c 2 k v S 2 9 y d m F 0 d H U l M j B h c n Z v J T N B J T I w Z X Q l Q z M l Q T R v c G V 0 d X M 8 L 0 l 0 Z W 1 Q Y X R o P j w v S X R l b U x v Y 2 F 0 a W 9 u P j x T d G F i b G V F b n R y a W V z I C 8 + P C 9 J d G V t P j x J d G V t P j x J d G V t T G 9 j Y X R p b 2 4 + P E l 0 Z W 1 U e X B l P k Z v c m 1 1 b G E 8 L 0 l 0 Z W 1 U e X B l P j x J d G V t U G F 0 a D 5 T Z W N 0 a W 9 u M S 9 B b H V z d G F 2 Y V 9 l b m d s Y W 5 u a W t z a S 9 L b 3 J 2 Y X R 0 d S U y M G F y d m 8 l M 0 E l M j B 2 Z X J r a 2 8 t b 3 B l d H V z P C 9 J d G V t U G F 0 a D 4 8 L 0 l 0 Z W 1 M b 2 N h d G l v b j 4 8 U 3 R h Y m x l R W 5 0 c m l l c y A v P j w v S X R l b T 4 8 S X R l b T 4 8 S X R l b U x v Y 2 F 0 a W 9 u P j x J d G V t V H l w Z T 5 G b 3 J t d W x h P C 9 J d G V t V H l w Z T 4 8 S X R l b V B h d G g + U 2 V j d G l v b j E v Q W x 1 c 3 R h d m F f Z W 5 n b G F u b m l r c 2 k v S 2 9 y d m F 0 d H U l M j B h c n Z v J T N B J T I w a 3 l s b C V D M y V B N D w v S X R l b V B h d G g + P C 9 J d G V t T G 9 j Y X R p b 2 4 + P F N 0 Y W J s Z U V u d H J p Z X M g L z 4 8 L 0 l 0 Z W 0 + P E l 0 Z W 0 + P E l 0 Z W 1 M b 2 N h d G l v b j 4 8 S X R l b V R 5 c G U + R m 9 y b X V s Y T w v S X R l b V R 5 c G U + P E l 0 Z W 1 Q Y X R o P l N l Y 3 R p b 2 4 x L 0 F s d X N 0 Y X Z h X 2 V u Z 2 x h b m 5 p a 3 N p L 0 t v c n Z h d H R 1 J T I w Y X J 2 b y U z Q S U y M G V p P C 9 J d G V t U G F 0 a D 4 8 L 0 l 0 Z W 1 M b 2 N h d G l v b j 4 8 U 3 R h Y m x l R W 5 0 c m l l c y A v P j w v S X R l b T 4 8 S X R l b T 4 8 S X R l b U x v Y 2 F 0 a W 9 u P j x J d G V t V H l w Z T 5 G b 3 J t d W x h P C 9 J d G V t V H l w Z T 4 8 S X R l b V B h d G g + U 2 V j d G l v b j E v Q W x 1 c 3 R h d m F f Z W 5 n b G F u b m l r c 2 k v S 2 9 y d m F 0 d H U l M j B h c n Z v J T N B J T I w R X h h b S 1 0 Z W 5 0 d G k 8 L 0 l 0 Z W 1 Q Y X R o P j w v S X R l b U x v Y 2 F 0 a W 9 u P j x T d G F i b G V F b n R y a W V z I C 8 + P C 9 J d G V t P j x J d G V t P j x J d G V t T G 9 j Y X R p b 2 4 + P E l 0 Z W 1 U e X B l P k Z v c m 1 1 b G E 8 L 0 l 0 Z W 1 U e X B l P j x J d G V t U G F 0 a D 5 T Z W N 0 a W 9 u M S 9 B b H V z d G F 2 Y V 9 l b m d s Y W 5 u a W t z a S 9 L b 3 J 2 Y X R 0 d S U y M G F y d m 8 l M 0 E l M j B r b 3 R p d G V u d H R p P C 9 J d G V t U G F 0 a D 4 8 L 0 l 0 Z W 1 M b 2 N h d G l v b j 4 8 U 3 R h Y m x l R W 5 0 c m l l c y A v P j w v S X R l b T 4 8 S X R l b T 4 8 S X R l b U x v Y 2 F 0 a W 9 u P j x J d G V t V H l w Z T 5 G b 3 J t d W x h P C 9 J d G V t V H l w Z T 4 8 S X R l b V B h d G g + U 2 V j d G l v b j E v Q W x 1 c 3 R h d m F f Z W 5 n b G F u b m l r c 2 k v S 2 9 y d m F 0 d H U l M j B h c n Z v J T N B J T I w T W 9 v Z G x l L X R l b n R 0 a T w v S X R l b V B h d G g + P C 9 J d G V t T G 9 j Y X R p b 2 4 + P F N 0 Y W J s Z U V u d H J p Z X M g L z 4 8 L 0 l 0 Z W 0 + P E l 0 Z W 0 + P E l 0 Z W 1 M b 2 N h d G l v b j 4 8 S X R l b V R 5 c G U + R m 9 y b X V s Y T w v S X R l b V R 5 c G U + P E l 0 Z W 1 Q Y X R o P l N l Y 3 R p b 2 4 x L 0 F s d X N 0 Y X Z h X 2 V u Z 2 x h b m 5 p a 3 N p L 0 t v c n Z h d H R 1 J T I w Y X J 2 b y U z Q S U y M H M l Q z M l Q T R o a y 4 l M j B z Y W x p d G V u d H R p P C 9 J d G V t U G F 0 a D 4 8 L 0 l 0 Z W 1 M b 2 N h d G l v b j 4 8 U 3 R h Y m x l R W 5 0 c m l l c y A v P j w v S X R l b T 4 8 S X R l b T 4 8 S X R l b U x v Y 2 F 0 a W 9 u P j x J d G V t V H l w Z T 5 G b 3 J t d W x h P C 9 J d G V t V H l w Z T 4 8 S X R l b V B h d G g + U 2 V j d G l v b j E v Q W x 1 c 3 R h d m F f Z W 5 n b G F u b m l r c 2 k v S 2 9 y d m F 0 d H U l M j B h c n Z v J T N B J T I w e W w u J T I w d G V u d H R p P C 9 J d G V t U G F 0 a D 4 8 L 0 l 0 Z W 1 M b 2 N h d G l v b j 4 8 U 3 R h Y m x l R W 5 0 c m l l c y A v P j w v S X R l b T 4 8 S X R l b T 4 8 S X R l b U x v Y 2 F 0 a W 9 u P j x J d G V t V H l w Z T 5 G b 3 J t d W x h P C 9 J d G V t V H l w Z T 4 8 S X R l b V B h d G g + U 2 V j d G l v b j E v Q W x 1 c 3 R h d m F f Z W 5 n b G F u b m l r c 2 k v S 2 9 y d m F 0 d H U l M j B h c n Z v J T N B J T I w Z X N z Z W U 8 L 0 l 0 Z W 1 Q Y X R o P j w v S X R l b U x v Y 2 F 0 a W 9 u P j x T d G F i b G V F b n R y a W V z I C 8 + P C 9 J d G V t P j x J d G V t P j x J d G V t T G 9 j Y X R p b 2 4 + P E l 0 Z W 1 U e X B l P k Z v c m 1 1 b G E 8 L 0 l 0 Z W 1 U e X B l P j x J d G V t U G F 0 a D 5 T Z W N 0 a W 9 u M S 9 B b H V z d G F 2 Y V 9 z d W 9 t Z W t z a S 9 Q b 2 l z d G V 0 d H U l M j B z Y X J h a 2 t l Z X Q y P C 9 J d G V t U G F 0 a D 4 8 L 0 l 0 Z W 1 M b 2 N h d G l v b j 4 8 U 3 R h Y m x l R W 5 0 c m l l c y A v P j w v S X R l b T 4 8 S X R l b T 4 8 S X R l b U x v Y 2 F 0 a W 9 u P j x J d G V t V H l w Z T 5 G b 3 J t d W x h P C 9 J d G V t V H l w Z T 4 8 S X R l b V B h d G g + U 2 V j d G l v b j E v Q W x 1 c 3 R h d m F f c 3 V v b W V r c 2 k v U 2 F y Y W t r Z W l k Z W 4 l M j B q J U M z J U E 0 c m p l c 3 R 5 c 3 Q l Q z M l Q T Q l M j B t d X V 0 Z X R 0 d T E 8 L 0 l 0 Z W 1 Q Y X R o P j w v S X R l b U x v Y 2 F 0 a W 9 u P j x T d G F i b G V F b n R y a W V z I C 8 + P C 9 J d G V t P j x J d G V t P j x J d G V t T G 9 j Y X R p b 2 4 + P E l 0 Z W 1 U e X B l P k Z v c m 1 1 b G E 8 L 0 l 0 Z W 1 U e X B l P j x J d G V t U G F 0 a D 5 T Z W N 0 a W 9 u M S 9 B b H V z d G F 2 Y V 9 z d W 9 t Z W t z a S 9 O a W 1 l d H R 5 J T I w c 2 F y Y W t r Z W V 0 J T I w d X V k Z W x s Z W V u P C 9 J d G V t U G F 0 a D 4 8 L 0 l 0 Z W 1 M b 2 N h d G l v b j 4 8 U 3 R h Y m x l R W 5 0 c m l l c y A v P j w v S X R l b T 4 8 S X R l b T 4 8 S X R l b U x v Y 2 F 0 a W 9 u P j x J d G V t V H l w Z T 5 G b 3 J t d W x h P C 9 J d G V t V H l w Z T 4 8 S X R l b V B h d G g + U 2 V j d G l v b j E v S m 9 o d G 9 y e W h t J U M z J U E 0 b G x l L 0 x p c y V D M y V B N H R 0 e S U y M H l o Z G l z d G V 0 d H k l M j B z Y X J h a 2 U x P C 9 J d G V t U G F 0 a D 4 8 L 0 l 0 Z W 1 M b 2 N h d G l v b j 4 8 U 3 R h Y m x l R W 5 0 c m l l c y A v P j w v S X R l b T 4 8 S X R l b T 4 8 S X R l b U x v Y 2 F 0 a W 9 u P j x J d G V t V H l w Z T 5 G b 3 J t d W x h P C 9 J d G V t V H l w Z T 4 8 S X R l b V B h d G g + U 2 V j d G l v b j E v S m 9 o d G 9 y e W h t J U M z J U E 0 b G x l L 1 B v a X N 0 Z X R 0 d S U y M H N h c m F r a 2 V l d D I 8 L 0 l 0 Z W 1 Q Y X R o P j w v S X R l b U x v Y 2 F 0 a W 9 u P j x T d G F i b G V F b n R y a W V z I C 8 + P C 9 J d G V t P j x J d G V t P j x J d G V t T G 9 j Y X R p b 2 4 + P E l 0 Z W 1 U e X B l P k Z v c m 1 1 b G E 8 L 0 l 0 Z W 1 U e X B l P j x J d G V t U G F 0 a D 5 T Z W N 0 a W 9 u M S 9 K b 2 h 0 b 3 J 5 a G 0 l Q z M l Q T R s b G U v U 2 F y Y W t r Z W l k Z W 4 l M j B q J U M z J U E 0 c m p l c 3 R 5 c 3 Q l Q z M l Q T Q l M j B t d X V 0 Z X R 0 d T I 8 L 0 l 0 Z W 1 Q Y X R o P j w v S X R l b U x v Y 2 F 0 a W 9 u P j x T d G F i b G V F b n R y a W V z I C 8 + P C 9 J d G V t P j x J d G V t P j x J d G V t T G 9 j Y X R p b 2 4 + P E l 0 Z W 1 U e X B l P k Z v c m 1 1 b G E 8 L 0 l 0 Z W 1 U e X B l P j x J d G V t U G F 0 a D 5 T Z W N 0 a W 9 u M S 9 K b 2 h 0 b 3 J 5 a G 0 l Q z M l Q T R s b G U v S 2 9 y d m F 0 d H U l M j B h c n Z v P C 9 J d G V t U G F 0 a D 4 8 L 0 l 0 Z W 1 M b 2 N h d G l v b j 4 8 U 3 R h Y m x l R W 5 0 c m l l c y A v P j w v S X R l b T 4 8 S X R l b T 4 8 S X R l b U x v Y 2 F 0 a W 9 u P j x J d G V t V H l w Z T 5 G b 3 J t d W x h P C 9 J d G V t V H l w Z T 4 8 S X R l b V B h d G g + U 2 V j d G l v b j E v Q W x 1 c 3 R h d m F f c n V v d H N p a 3 N p L 0 t v c n Z h d H R 1 J T I w Y X J 2 b y U z Q S U y M H N 1 b 3 J p d H V z J T I w Z W 5 n b G F u b m l r c 2 k l M j A x P C 9 J d G V t U G F 0 a D 4 8 L 0 l 0 Z W 1 M b 2 N h d G l v b j 4 8 U 3 R h Y m x l R W 5 0 c m l l c y A v P j w v S X R l b T 4 8 S X R l b T 4 8 S X R l b U x v Y 2 F 0 a W 9 u P j x J d G V t V H l w Z T 5 G b 3 J t d W x h P C 9 J d G V t V H l w Z T 4 8 S X R l b V B h d G g + U 2 V j d G l v b j E v Q W x 1 c 3 R h d m F f c n V v d H N p a 3 N p L 0 t v c n Z h d H R 1 J T I w Y X J 2 b y U z Q S U y M H N 1 b 3 J p d H V z J T I w Z W 5 n b G F u b m l r c 2 k l M j A y P C 9 J d G V t U G F 0 a D 4 8 L 0 l 0 Z W 1 M b 2 N h d G l v b j 4 8 U 3 R h Y m x l R W 5 0 c m l l c y A v P j w v S X R l b T 4 8 S X R l b T 4 8 S X R l b U x v Y 2 F 0 a W 9 u P j x J d G V t V H l w Z T 5 G b 3 J t d W x h P C 9 J d G V t V H l w Z T 4 8 S X R l b V B h d G g + U 2 V j d G l v b j E v Q W x 1 c 3 R h d m F f c n V v d H N p a 3 N p L 0 t v c n Z h d H R 1 J T I w Y X J 2 b y U z Q S U y M H N 1 b 3 J p d H V z J T I w Z W 5 n b G F u b m l r c 2 k l M j A z P C 9 J d G V t U G F 0 a D 4 8 L 0 l 0 Z W 1 M b 2 N h d G l v b j 4 8 U 3 R h Y m x l R W 5 0 c m l l c y A v P j w v S X R l b T 4 8 S X R l b T 4 8 S X R l b U x v Y 2 F 0 a W 9 u P j x J d G V t V H l w Z T 5 G b 3 J t d W x h P C 9 J d G V t V H l w Z T 4 8 S X R l b V B h d G g + U 2 V j d G l v b j E v Q W x 1 c 3 R h d m F f c n V v d H N p a 3 N p L 0 t v c n Z h d H R 1 J T I w Y X J 2 b y U z Q S U y M H N 1 b 3 J p d H V z J T I w Z W 5 n b G F u b m l r c 2 k l M j A 0 P C 9 J d G V t U G F 0 a D 4 8 L 0 l 0 Z W 1 M b 2 N h d G l v b j 4 8 U 3 R h Y m x l R W 5 0 c m l l c y A v P j w v S X R l b T 4 8 S X R l b T 4 8 S X R l b U x v Y 2 F 0 a W 9 u P j x J d G V t V H l w Z T 5 G b 3 J t d W x h P C 9 J d G V t V H l w Z T 4 8 S X R l b V B h d G g + U 2 V j d G l v b j E v Q W x 1 c 3 R h d m F f c n V v d H N p a 3 N p L 0 t v c n Z h d H R 1 J T I w Y X J 2 b y U z Q S U y M H N 1 b 3 J p d H V z J T I w Z W 5 n b G F u b m l r c 2 k l M j A 1 P C 9 J d G V t U G F 0 a D 4 8 L 0 l 0 Z W 1 M b 2 N h d G l v b j 4 8 U 3 R h Y m x l R W 5 0 c m l l c y A v P j w v S X R l b T 4 8 S X R l b T 4 8 S X R l b U x v Y 2 F 0 a W 9 u P j x J d G V t V H l w Z T 5 G b 3 J t d W x h P C 9 J d G V t V H l w Z T 4 8 S X R l b V B h d G g + U 2 V j d G l v b j E v Q W x 1 c 3 R h d m F f Z W 5 n b G F u b m l r c 2 k v S 2 9 y d m F 0 d H U l M j B h c n Z v J T N B J T I w c 3 V v c m l 0 d X M l M j B l b m d s Y W 5 u a W t z a S U y M D E 8 L 0 l 0 Z W 1 Q Y X R o P j w v S X R l b U x v Y 2 F 0 a W 9 u P j x T d G F i b G V F b n R y a W V z I C 8 + P C 9 J d G V t P j x J d G V t P j x J d G V t T G 9 j Y X R p b 2 4 + P E l 0 Z W 1 U e X B l P k Z v c m 1 1 b G E 8 L 0 l 0 Z W 1 U e X B l P j x J d G V t U G F 0 a D 5 T Z W N 0 a W 9 u M S 9 B b H V z d G F 2 Y V 9 l b m d s Y W 5 u a W t z a S 9 L b 3 J 2 Y X R 0 d S U y M G F y d m 8 l M 0 E l M j B z d W 9 y a X R 1 c y U y M G V u Z 2 x h b m 5 p a 3 N p J T I w M j w v S X R l b V B h d G g + P C 9 J d G V t T G 9 j Y X R p b 2 4 + P F N 0 Y W J s Z U V u d H J p Z X M g L z 4 8 L 0 l 0 Z W 0 + P E l 0 Z W 0 + P E l 0 Z W 1 M b 2 N h d G l v b j 4 8 S X R l b V R 5 c G U + R m 9 y b X V s Y T w v S X R l b V R 5 c G U + P E l 0 Z W 1 Q Y X R o P l N l Y 3 R p b 2 4 x L 0 F s d X N 0 Y X Z h X 2 V u Z 2 x h b m 5 p a 3 N p L 0 t v c n Z h d H R 1 J T I w Y X J 2 b y U z Q S U y M H N 1 b 3 J p d H V z J T I w Z W 5 n b G F u b m l r c 2 k l M j A z P C 9 J d G V t U G F 0 a D 4 8 L 0 l 0 Z W 1 M b 2 N h d G l v b j 4 8 U 3 R h Y m x l R W 5 0 c m l l c y A v P j w v S X R l b T 4 8 S X R l b T 4 8 S X R l b U x v Y 2 F 0 a W 9 u P j x J d G V t V H l w Z T 5 G b 3 J t d W x h P C 9 J d G V t V H l w Z T 4 8 S X R l b V B h d G g + U 2 V j d G l v b j E v Q W x 1 c 3 R h d m F f Z W 5 n b G F u b m l r c 2 k v S 2 9 y d m F 0 d H U l M j B h c n Z v J T N B J T I w c 3 V v c m l 0 d X M l M j B l b m d s Y W 5 u a W t z a S U y M D Q 8 L 0 l 0 Z W 1 Q Y X R o P j w v S X R l b U x v Y 2 F 0 a W 9 u P j x T d G F i b G V F b n R y a W V z I C 8 + P C 9 J d G V t P j x J d G V t P j x J d G V t T G 9 j Y X R p b 2 4 + P E l 0 Z W 1 U e X B l P k Z v c m 1 1 b G E 8 L 0 l 0 Z W 1 U e X B l P j x J d G V t U G F 0 a D 5 T Z W N 0 a W 9 u M S 9 B b H V z d G F 2 Y V 9 l b m d s Y W 5 u a W t z a S 9 L b 3 J 2 Y X R 0 d S U y M G F y d m 8 l M 0 E l M j B z d W 9 y a X R 1 c y U y M G V u Z 2 x h b m 5 p a 3 N p J T I w N T w v S X R l b V B h d G g + P C 9 J d G V t T G 9 j Y X R p b 2 4 + P F N 0 Y W J s Z U V u d H J p Z X M g L z 4 8 L 0 l 0 Z W 0 + P E l 0 Z W 0 + P E l 0 Z W 1 M b 2 N h d G l v b j 4 8 S X R l b V R 5 c G U + R m 9 y b X V s Y T w v S X R l b V R 5 c G U + P E l 0 Z W 1 Q Y X R o P l N l Y 3 R p b 2 4 x L 1 R 1 b n R p b 3 B l d H V z L 0 w l Q z M l Q T R o Z G U 8 L 0 l 0 Z W 1 Q Y X R o P j w v S X R l b U x v Y 2 F 0 a W 9 u P j x T d G F i b G V F b n R y a W V z I C 8 + P C 9 J d G V t P j x J d G V t P j x J d G V t T G 9 j Y X R p b 2 4 + P E l 0 Z W 1 U e X B l P k Z v c m 1 1 b G E 8 L 0 l 0 Z W 1 U e X B l P j x J d G V t U G F 0 a D 5 T Z W N 0 a W 9 u M S 9 U d W 5 0 a W 9 w Z X R 1 c y 9 M a X M l Q z M l Q T R 0 d H k l M j B z d W 1 t Y S U z Q S U y M G F y d m l v J T I w b 3 N h b G x p c 3 R 1 a m F t J U M z J U E 0 J U M z J U E 0 c i V D M y V B N H N 0 J U M z J U E 0 P C 9 J d G V t U G F 0 a D 4 8 L 0 l 0 Z W 1 M b 2 N h d G l v b j 4 8 U 3 R h Y m x l R W 5 0 c m l l c y A v P j w v S X R l b T 4 8 S X R l b T 4 8 S X R l b U x v Y 2 F 0 a W 9 u P j x J d G V t V H l w Z T 5 G b 3 J t d W x h P C 9 J d G V t V H l w Z T 4 8 S X R l b V B h d G g + U 2 V j d G l v b j E v V H V u d G l v c G V 0 d X M v T H V v d H U l M j B 0 a W V 0 b 3 R 5 e X B w a S U z Q S U y M G x p c y V D M y V B N C V D M y V B N C U y M H N h c m F r a 2 V p d G E 8 L 0 l 0 Z W 1 Q Y X R o P j w v S X R l b U x v Y 2 F 0 a W 9 u P j x T d G F i b G V F b n R y a W V z I C 8 + P C 9 J d G V t P j x J d G V t P j x J d G V t T G 9 j Y X R p b 2 4 + P E l 0 Z W 1 U e X B l P k Z v c m 1 1 b G E 8 L 0 l 0 Z W 1 U e X B l P j x J d G V t U G F 0 a D 5 T Z W N 0 a W 9 u M S 9 U d W 5 0 a W 9 w Z X R 1 c y 9 T Y X J h a 2 t l a W R l b i U y M G o l Q z M l Q T R y a m V z d H l z d C V D M y V B N C U y M G 1 1 d X R l d H R 1 P C 9 J d G V t U G F 0 a D 4 8 L 0 l 0 Z W 1 M b 2 N h d G l v b j 4 8 U 3 R h Y m x l R W 5 0 c m l l c y A v P j w v S X R l b T 4 8 S X R l b T 4 8 S X R l b U x v Y 2 F 0 a W 9 u P j x J d G V t V H l w Z T 5 G b 3 J t d W x h P C 9 J d G V t V H l w Z T 4 8 S X R l b V B h d G g + U 2 V j d G l v b j E v V H V u d G l v c G V 0 d X M v T G l z J U M z J U E 0 d H R 5 J T I w b X V r Y X V 0 Z X R 0 d S U z Q S U y M H N 1 b 3 J p d H V z J T I w Z W 5 n b G F u b m l r c 2 k 8 L 0 l 0 Z W 1 Q Y X R o P j w v S X R l b U x v Y 2 F 0 a W 9 u P j x T d G F i b G V F b n R y a W V z I C 8 + P C 9 J d G V t P j x J d G V t P j x J d G V t T G 9 j Y X R p b 2 4 + P E l 0 Z W 1 U e X B l P k Z v c m 1 1 b G E 8 L 0 l 0 Z W 1 U e X B l P j x J d G V t U G F 0 a D 5 T Z W N 0 a W 9 u M S 9 U d W 5 0 a W 9 w Z X R 1 c y 9 M a X M l Q z M l Q T R 0 d H k l M j B 5 a G R p c 3 R l d H R 5 J T I w c 2 F y Y W t l J T N B J T I w b 3 B l d H V z a 2 l l b G k 8 L 0 l 0 Z W 1 Q Y X R o P j w v S X R l b U x v Y 2 F 0 a W 9 u P j x T d G F i b G V F b n R y a W V z I C 8 + P C 9 J d G V t P j x J d G V t P j x J d G V t T G 9 j Y X R p b 2 4 + P E l 0 Z W 1 U e X B l P k Z v c m 1 1 b G E 8 L 0 l 0 Z W 1 U e X B l P j x J d G V t U G F 0 a D 5 T Z W N 0 a W 9 u M S 9 U d W 5 0 a W 9 w Z X R 1 c y 9 Q b 2 l z d G V 0 d H U l M j B z Y X J h a 2 t l Z X Q l M 0 E l M j B z d W 9 y a X R 1 c y U y M G V u Z 2 x h b m 5 p a 3 N p P C 9 J d G V t U G F 0 a D 4 8 L 0 l 0 Z W 1 M b 2 N h d G l v b j 4 8 U 3 R h Y m x l R W 5 0 c m l l c y A v P j w v S X R l b T 4 8 S X R l b T 4 8 S X R l b U x v Y 2 F 0 a W 9 u P j x J d G V t V H l w Z T 5 G b 3 J t d W x h P C 9 J d G V t V H l w Z T 4 8 S X R l b V B h d G g + U 2 V j d G l v b j E v V H V u d G l v c G V 0 d X M v U 3 V v Z G F 0 Z X R 1 d C U y M H J p d m l 0 J T N B J T I w d H V u d G l v c G V 0 d X M l M j A l M 0 M l M 0 U l M j B u d W x s P C 9 J d G V t U G F 0 a D 4 8 L 0 l 0 Z W 1 M b 2 N h d G l v b j 4 8 U 3 R h Y m x l R W 5 0 c m l l c y A v P j w v S X R l b T 4 8 S X R l b T 4 8 S X R l b U x v Y 2 F 0 a W 9 u P j x J d G V t V H l w Z T 5 G b 3 J t d W x h P C 9 J d G V t V H l w Z T 4 8 S X R l b V B h d G g + U 2 V j d G l v b j E v V H V u d G l v c G V 0 d X M v T X V 1 d G V 0 d H U l M j B 0 e X l w c G k l M 0 E l M j B r a W l u d G k l Q z M l Q j Z 0 J T I w b H V r d W l u Y T w v S X R l b V B h d G g + P C 9 J d G V t T G 9 j Y X R p b 2 4 + P F N 0 Y W J s Z U V u d H J p Z X M g L z 4 8 L 0 l 0 Z W 0 + P E l 0 Z W 0 + P E l 0 Z W 1 M b 2 N h d G l v b j 4 8 S X R l b V R 5 c G U + R m 9 y b X V s Y T w v S X R l b V R 5 c G U + P E l 0 Z W 1 Q Y X R o P l N l Y 3 R p b 2 4 x L 1 R 1 b n R p b 3 B l d H V z L 0 t v c n Z h d H R 1 J T I w Y X J 2 b y U z Q S U y M G 5 1 b G w l M j A t J T N F J T I w L T w v S X R l b V B h d G g + P C 9 J d G V t T G 9 j Y X R p b 2 4 + P F N 0 Y W J s Z U V u d H J p Z X M g L z 4 8 L 0 l 0 Z W 0 + P E l 0 Z W 0 + P E l 0 Z W 1 M b 2 N h d G l v b j 4 8 S X R l b V R 5 c G U + R m 9 y b X V s Y T w v S X R l b V R 5 c G U + P E l 0 Z W 1 Q Y X R o P l N l Y 3 R p b 2 4 x L 1 R 1 b n R p b 3 B l d H V z L 0 t v c n Z h d H R 1 J T I w Y X J 2 b y U z Q S U y M H R 5 a G o l Q z M l Q T Q l M j A t J T N F J T I w L T w v S X R l b V B h d G g + P C 9 J d G V t T G 9 j Y X R p b 2 4 + P F N 0 Y W J s Z U V u d H J p Z X M g L z 4 8 L 0 l 0 Z W 0 + P E l 0 Z W 0 + P E l 0 Z W 1 M b 2 N h d G l v b j 4 8 S X R l b V R 5 c G U + R m 9 y b X V s Y T w v S X R l b V R 5 c G U + P E l 0 Z W 1 Q Y X R o P l N l Y 3 R p b 2 4 x L 1 R 1 b n R p b 3 B l d H V z L 0 t v c n Z h d H R 1 J T I w Y X J 2 b y U z Q S U y M H B 1 Z G 9 0 d X N 2 Y W x p a 2 t v J T I w L S U z R S U y M C 0 8 L 0 l 0 Z W 1 Q Y X R o P j w v S X R l b U x v Y 2 F 0 a W 9 u P j x T d G F i b G V F b n R y a W V z I C 8 + P C 9 J d G V t P j x J d G V t P j x J d G V t T G 9 j Y X R p b 2 4 + P E l 0 Z W 1 U e X B l P k Z v c m 1 1 b G E 8 L 0 l 0 Z W 1 U e X B l P j x J d G V t U G F 0 a D 5 T Z W N 0 a W 9 u M S 9 U Z W 5 0 d G l r e X N l b H l z d C V D M y V B N C 9 L b 3 J 2 Y X R 0 d S U y M G F y d m 8 l M 0 E l M j B w b 2 l z d G E l M j A o a 2 l y a m F h J T I w d C V D M y V B N G g l Q z M l Q T R u J T I w a 2 V u d H Q l Q z M l Q T Q l Q z M l Q T R u K T w v S X R l b V B h d G g + P C 9 J d G V t T G 9 j Y X R p b 2 4 + P F N 0 Y W J s Z U V u d H J p Z X M g L z 4 8 L 0 l 0 Z W 0 + P E l 0 Z W 0 + P E l 0 Z W 1 M b 2 N h d G l v b j 4 8 S X R l b V R 5 c G U + R m 9 y b X V s Y T w v S X R l b V R 5 c G U + P E l 0 Z W 1 Q Y X R o P l N l Y 3 R p b 2 4 x L 0 F s d X N 0 Y X Z h X 2 V u Z 2 x h b m 5 p a 3 N p L 0 t v c n Z h d H R 1 J T I w Y X J 2 b y U z Q S U y M G l 0 c y 4 l M j B 0 e S V D M y V C N j w v S X R l b V B h d G g + P C 9 J d G V t T G 9 j Y X R p b 2 4 + P F N 0 Y W J s Z U V u d H J p Z X M g L z 4 8 L 0 l 0 Z W 0 + P E l 0 Z W 0 + P E l 0 Z W 1 M b 2 N h d G l v b j 4 8 S X R l b V R 5 c G U + R m 9 y b X V s Y T w v S X R l b V R 5 c G U + P E l 0 Z W 1 Q Y X R o P l N l Y 3 R p b 2 4 x L 0 F s d X N 0 Y X Z h X 3 J 1 b 3 R z a W t z a S 9 L b 3 J 2 Y X R 0 d S U y M G F y d m 8 l M 0 E l M j B p d H M u J T I w d H k l Q z M l Q j Y 8 L 0 l 0 Z W 1 Q Y X R o P j w v S X R l b U x v Y 2 F 0 a W 9 u P j x T d G F i b G V F b n R y a W V z I C 8 + P C 9 J d G V t P j x J d G V t P j x J d G V t T G 9 j Y X R p b 2 4 + P E l 0 Z W 1 U e X B l P k Z v c m 1 1 b G E 8 L 0 l 0 Z W 1 U e X B l P j x J d G V t U G F 0 a D 5 T Z W N 0 a W 9 u M S 9 B b H V z d G F 2 Y V 9 l b m d s Y W 5 u a W t z a S 9 O a W 1 l d H R 5 J T I w c 2 F y Y W t r Z W V 0 J T I w d X V k Z W x s Z W V u M T w v S X R l b V B h d G g + P C 9 J d G V t T G 9 j Y X R p b 2 4 + P F N 0 Y W J s Z U V u d H J p Z X M g L z 4 8 L 0 l 0 Z W 0 + P E l 0 Z W 0 + P E l 0 Z W 1 M b 2 N h d G l v b j 4 8 S X R l b V R 5 c G U + R m 9 y b X V s Y T w v S X R l b V R 5 c G U + P E l 0 Z W 1 Q Y X R o P l N l Y 3 R p b 2 4 x L 0 F s d X N 0 Y X Z h d F 9 o d G 1 s X 2 t h a W t r a S 9 M J U M z J U E 0 a G R l P C 9 J d G V t U G F 0 a D 4 8 L 0 l 0 Z W 1 M b 2 N h d G l v b j 4 8 U 3 R h Y m x l R W 5 0 c m l l c y A v P j w v S X R l b T 4 8 S X R l b T 4 8 S X R l b U x v Y 2 F 0 a W 9 u P j x J d G V t V H l w Z T 5 G b 3 J t d W x h P C 9 J d G V t V H l w Z T 4 8 S X R l b V B h d G g + U 2 V j d G l v b j E v Q W x 1 c 3 R h d m F 0 X 2 h 0 b W x f a 2 F p a 2 t p L 0 x p c y V D M y V B N H R 0 e S U y M G 1 1 a 2 F 1 d G V 0 d H U 8 L 0 l 0 Z W 1 Q Y X R o P j w v S X R l b U x v Y 2 F 0 a W 9 u P j x T d G F i b G V F b n R y a W V z I C 8 + P C 9 J d G V t P j x J d G V t P j x J d G V t T G 9 j Y X R p b 2 4 + P E l 0 Z W 1 U e X B l P k Z v c m 1 1 b G E 8 L 0 l 0 Z W 1 U e X B l P j x J d G V t U G F 0 a D 5 T Z W N 0 a W 9 u M S 9 B b H V z d G F 2 Y X R f a H R t b F 9 r Y W l r a 2 k v U 2 F y Y W t r Z W l k Z W 4 l M j B q J U M z J U E 0 c m p l c 3 R 5 c 3 Q l Q z M l Q T Q l M j B t d X V 0 Z X R 0 d T w v S X R l b V B h d G g + P C 9 J d G V t T G 9 j Y X R p b 2 4 + P F N 0 Y W J s Z U V u d H J p Z X M g L z 4 8 L 0 l 0 Z W 0 + P E l 0 Z W 0 + P E l 0 Z W 1 M b 2 N h d G l v b j 4 8 S X R l b V R 5 c G U + R m 9 y b X V s Y T w v S X R l b V R 5 c G U + P E l 0 Z W 1 Q Y X R o P l N l Y 3 R p b 2 4 x L 0 F s d X N 0 Y X Z h d F 9 o d G 1 s X 2 t h a W t r a S 9 N d X V 0 Z X R 0 d S U y M H R 5 e X B w a T w v S X R l b V B h d G g + P C 9 J d G V t T G 9 j Y X R p b 2 4 + P F N 0 Y W J s Z U V u d H J p Z X M g L z 4 8 L 0 l 0 Z W 0 + P E l 0 Z W 0 + P E l 0 Z W 1 M b 2 N h d G l v b j 4 8 S X R l b V R 5 c G U + R m 9 y b X V s Y T w v S X R l b V R 5 c G U + P E l 0 Z W 1 Q Y X R o P l N l Y 3 R p b 2 4 x L 0 F s d X N 0 Y X Z h X 3 N 1 b 2 1 l a 3 N p X 2 h 0 b W x f a 2 F p a 2 t p L 0 w l Q z M l Q T R o Z G U 8 L 0 l 0 Z W 1 Q Y X R o P j w v S X R l b U x v Y 2 F 0 a W 9 u P j x T d G F i b G V F b n R y a W V z I C 8 + P C 9 J d G V t P j x J d G V t P j x J d G V t T G 9 j Y X R p b 2 4 + P E l 0 Z W 1 U e X B l P k Z v c m 1 1 b G E 8 L 0 l 0 Z W 1 U e X B l P j x J d G V t U G F 0 a D 5 T Z W N 0 a W 9 u M S 9 B b H V z d G F 2 Y V 9 z d W 9 t Z W t z a V 9 o d G 1 s X 2 t h a W t r a S 9 Z a G R p c 3 R l d H R 5 J T I w c 2 F y Y W t r Z W V 0 J T I w J T J C J T I w a H R t b D w v S X R l b V B h d G g + P C 9 J d G V t T G 9 j Y X R p b 2 4 + P F N 0 Y W J s Z U V u d H J p Z X M g L z 4 8 L 0 l 0 Z W 0 + P E l 0 Z W 0 + P E l 0 Z W 1 M b 2 N h d G l v b j 4 8 S X R l b V R 5 c G U + R m 9 y b X V s Y T w v S X R l b V R 5 c G U + P E l 0 Z W 1 Q Y X R o P l N l Y 3 R p b 2 4 x L 0 F s d X N 0 Y X Z h X 3 N 1 b 2 1 l a 3 N p X 2 h 0 b W x f a 2 F p a 2 t p L 0 x p c y V D M y V B N H R 0 e S U y M H J 5 a G 1 p d H R l b H k t c 2 F y Y W t l P C 9 J d G V t U G F 0 a D 4 8 L 0 l 0 Z W 1 M b 2 N h d G l v b j 4 8 U 3 R h Y m x l R W 5 0 c m l l c y A v P j w v S X R l b T 4 8 S X R l b T 4 8 S X R l b U x v Y 2 F 0 a W 9 u P j x J d G V t V H l w Z T 5 G b 3 J t d W x h P C 9 J d G V t V H l w Z T 4 8 S X R l b V B h d G g + U 2 V j d G l v b j E v Q W x 1 c 3 R h d m F f c 3 V v b W V r c 2 l f a H R t b F 9 r Y W l r a 2 k v U n l o b W l 0 d G V s e T w v S X R l b V B h d G g + P C 9 J d G V t T G 9 j Y X R p b 2 4 + P F N 0 Y W J s Z U V u d H J p Z X M g L z 4 8 L 0 l 0 Z W 0 + P E l 0 Z W 0 + P E l 0 Z W 1 M b 2 N h d G l v b j 4 8 S X R l b V R 5 c G U + R m 9 y b X V s Y T w v S X R l b V R 5 c G U + P E l 0 Z W 1 Q Y X R o P l N l Y 3 R p b 2 4 x L 0 F s d X N 0 Y X Z h X 3 N 1 b 2 1 l a 3 N p X 2 h 0 b W x f a 2 F p a 2 t p L 0 x p c y V D M y V B N H R 0 e S U y M G h 0 b W w 8 L 0 l 0 Z W 1 Q Y X R o P j w v S X R l b U x v Y 2 F 0 a W 9 u P j x T d G F i b G V F b n R y a W V z I C 8 + P C 9 J d G V t P j x J d G V t P j x J d G V t T G 9 j Y X R p b 2 4 + P E l 0 Z W 1 U e X B l P k Z v c m 1 1 b G E 8 L 0 l 0 Z W 1 U e X B l P j x J d G V t U G F 0 a D 5 T Z W N 0 a W 9 u M S 9 B b H V z d G F 2 Y V 9 z d W 9 t Z W t z a V 9 o d G 1 s X 2 t h a W t r a S 9 Q b 2 l z d G V 0 d H U l M j B 0 d X J o Y X Q l M j B z Y X J h a 2 t l Z X Q 8 L 0 l 0 Z W 1 Q Y X R o P j w v S X R l b U x v Y 2 F 0 a W 9 u P j x T d G F i b G V F b n R y a W V z I C 8 + P C 9 J d G V t P j x J d G V t P j x J d G V t T G 9 j Y X R p b 2 4 + P E l 0 Z W 1 U e X B l P k Z v c m 1 1 b G E 8 L 0 l 0 Z W 1 U e X B l P j x J d G V t U G F 0 a D 5 T Z W N 0 a W 9 u M S 9 B b H V z d G F 2 Y V 9 y d W 9 0 c 2 l r c 2 l f a H R t b F 9 r Y W l r a 2 k v T C V D M y V B N G h k Z T w v S X R l b V B h d G g + P C 9 J d G V t T G 9 j Y X R p b 2 4 + P F N 0 Y W J s Z U V u d H J p Z X M g L z 4 8 L 0 l 0 Z W 0 + P E l 0 Z W 0 + P E l 0 Z W 1 M b 2 N h d G l v b j 4 8 S X R l b V R 5 c G U + R m 9 y b X V s Y T w v S X R l b V R 5 c G U + P E l 0 Z W 1 Q Y X R o P l N l Y 3 R p b 2 4 x L 0 F s d X N 0 Y X Z h X 3 J 1 b 3 R z a W t z a V 9 o d G 1 s X 2 t h a W t r a S 9 Z a G R p c 3 R l d H R 5 J T I w c 2 F y Y W t r Z W V 0 J T I w J T J C J T I w a H R t b D w v S X R l b V B h d G g + P C 9 J d G V t T G 9 j Y X R p b 2 4 + P F N 0 Y W J s Z U V u d H J p Z X M g L z 4 8 L 0 l 0 Z W 0 + P E l 0 Z W 0 + P E l 0 Z W 1 M b 2 N h d G l v b j 4 8 S X R l b V R 5 c G U + R m 9 y b X V s Y T w v S X R l b V R 5 c G U + P E l 0 Z W 1 Q Y X R o P l N l Y 3 R p b 2 4 x L 0 F s d X N 0 Y X Z h X 3 J 1 b 3 R z a W t z a V 9 o d G 1 s X 2 t h a W t r a S 9 M a X M l Q z M l Q T R 0 d H k l M j B y e W h t a X R 0 Z W x 5 L X N h c m F r Z T w v S X R l b V B h d G g + P C 9 J d G V t T G 9 j Y X R p b 2 4 + P F N 0 Y W J s Z U V u d H J p Z X M g L z 4 8 L 0 l 0 Z W 0 + P E l 0 Z W 0 + P E l 0 Z W 1 M b 2 N h d G l v b j 4 8 S X R l b V R 5 c G U + R m 9 y b X V s Y T w v S X R l b V R 5 c G U + P E l 0 Z W 1 Q Y X R o P l N l Y 3 R p b 2 4 x L 0 F s d X N 0 Y X Z h X 3 J 1 b 3 R z a W t z a V 9 o d G 1 s X 2 t h a W t r a S 9 S e W h t a X R 0 Z W x 5 P C 9 J d G V t U G F 0 a D 4 8 L 0 l 0 Z W 1 M b 2 N h d G l v b j 4 8 U 3 R h Y m x l R W 5 0 c m l l c y A v P j w v S X R l b T 4 8 S X R l b T 4 8 S X R l b U x v Y 2 F 0 a W 9 u P j x J d G V t V H l w Z T 5 G b 3 J t d W x h P C 9 J d G V t V H l w Z T 4 8 S X R l b V B h d G g + U 2 V j d G l v b j E v Q W x 1 c 3 R h d m F f c n V v d H N p a 3 N p X 2 h 0 b W x f a 2 F p a 2 t p L 0 x p c y V D M y V B N H R 0 e S U y M G h 0 b W w 8 L 0 l 0 Z W 1 Q Y X R o P j w v S X R l b U x v Y 2 F 0 a W 9 u P j x T d G F i b G V F b n R y a W V z I C 8 + P C 9 J d G V t P j x J d G V t P j x J d G V t T G 9 j Y X R p b 2 4 + P E l 0 Z W 1 U e X B l P k Z v c m 1 1 b G E 8 L 0 l 0 Z W 1 U e X B l P j x J d G V t U G F 0 a D 5 T Z W N 0 a W 9 u M S 9 B b H V z d G F 2 Y V 9 y d W 9 0 c 2 l r c 2 l f a H R t b F 9 r Y W l r a 2 k v U G 9 p c 3 R l d H R 1 J T I w d H V y a G F 0 J T I w c 2 F y Y W t r Z W V 0 P C 9 J d G V t U G F 0 a D 4 8 L 0 l 0 Z W 1 M b 2 N h d G l v b j 4 8 U 3 R h Y m x l R W 5 0 c m l l c y A v P j w v S X R l b T 4 8 S X R l b T 4 8 S X R l b U x v Y 2 F 0 a W 9 u P j x J d G V t V H l w Z T 5 G b 3 J t d W x h P C 9 J d G V t V H l w Z T 4 8 S X R l b V B h d G g + U 2 V j d G l v b j E v Q W x 1 c 3 R h d m F f Z W 5 n b G F u b m l r c 2 l f a H R t b F 9 r Y W l r a 2 k v T C V D M y V B N G h k Z T w v S X R l b V B h d G g + P C 9 J d G V t T G 9 j Y X R p b 2 4 + P F N 0 Y W J s Z U V u d H J p Z X M g L z 4 8 L 0 l 0 Z W 0 + P E l 0 Z W 0 + P E l 0 Z W 1 M b 2 N h d G l v b j 4 8 S X R l b V R 5 c G U + R m 9 y b X V s Y T w v S X R l b V R 5 c G U + P E l 0 Z W 1 Q Y X R o P l N l Y 3 R p b 2 4 x L 0 F s d X N 0 Y X Z h X 2 V u Z 2 x h b m 5 p a 3 N p X 2 h 0 b W x f a 2 F p a 2 t p L 1 l o Z G l z d G V 0 d H k l M j B z Y X J h a 2 t l Z X Q l M j A l M k I l M j B o d G 1 s P C 9 J d G V t U G F 0 a D 4 8 L 0 l 0 Z W 1 M b 2 N h d G l v b j 4 8 U 3 R h Y m x l R W 5 0 c m l l c y A v P j w v S X R l b T 4 8 S X R l b T 4 8 S X R l b U x v Y 2 F 0 a W 9 u P j x J d G V t V H l w Z T 5 G b 3 J t d W x h P C 9 J d G V t V H l w Z T 4 8 S X R l b V B h d G g + U 2 V j d G l v b j E v Q W x 1 c 3 R h d m F f Z W 5 n b G F u b m l r c 2 l f a H R t b F 9 r Y W l r a 2 k v T G l z J U M z J U E 0 d H R 5 J T I w c n l o b W l 0 d G V s e S 1 z Y X J h a 2 U 8 L 0 l 0 Z W 1 Q Y X R o P j w v S X R l b U x v Y 2 F 0 a W 9 u P j x T d G F i b G V F b n R y a W V z I C 8 + P C 9 J d G V t P j x J d G V t P j x J d G V t T G 9 j Y X R p b 2 4 + P E l 0 Z W 1 U e X B l P k Z v c m 1 1 b G E 8 L 0 l 0 Z W 1 U e X B l P j x J d G V t U G F 0 a D 5 T Z W N 0 a W 9 u M S 9 B b H V z d G F 2 Y V 9 l b m d s Y W 5 u a W t z a V 9 o d G 1 s X 2 t h a W t r a S 9 S e W h t a X R 0 Z W x 5 P C 9 J d G V t U G F 0 a D 4 8 L 0 l 0 Z W 1 M b 2 N h d G l v b j 4 8 U 3 R h Y m x l R W 5 0 c m l l c y A v P j w v S X R l b T 4 8 S X R l b T 4 8 S X R l b U x v Y 2 F 0 a W 9 u P j x J d G V t V H l w Z T 5 G b 3 J t d W x h P C 9 J d G V t V H l w Z T 4 8 S X R l b V B h d G g + U 2 V j d G l v b j E v Q W x 1 c 3 R h d m F f Z W 5 n b G F u b m l r c 2 l f a H R t b F 9 r Y W l r a 2 k v T G l z J U M z J U E 0 d H R 5 J T I w a H R t b D w v S X R l b V B h d G g + P C 9 J d G V t T G 9 j Y X R p b 2 4 + P F N 0 Y W J s Z U V u d H J p Z X M g L z 4 8 L 0 l 0 Z W 0 + P E l 0 Z W 0 + P E l 0 Z W 1 M b 2 N h d G l v b j 4 8 S X R l b V R 5 c G U + R m 9 y b X V s Y T w v S X R l b V R 5 c G U + P E l 0 Z W 1 Q Y X R o P l N l Y 3 R p b 2 4 x L 0 F s d X N 0 Y X Z h X 2 V u Z 2 x h b m 5 p a 3 N p X 2 h 0 b W x f a 2 F p a 2 t p L 1 B v a X N 0 Z X R 0 d S U y M H R 1 c m h h d C U y M H N h c m F r a 2 V l d D w v S X R l b V B h d G g + P C 9 J d G V t T G 9 j Y X R p b 2 4 + P F N 0 Y W J s Z U V u d H J p Z X M g L z 4 8 L 0 l 0 Z W 0 + P E l 0 Z W 0 + P E l 0 Z W 1 M b 2 N h d G l v b j 4 8 S X R l b V R 5 c G U + R m 9 y b X V s Y T w v S X R l b V R 5 c G U + P E l 0 Z W 1 Q Y X R o P l N l Y 3 R p b 2 4 x L 0 F s d X N 0 Y X Z h X 3 N 1 b 2 1 l a 3 N p X 2 h 0 b W x f b 3 B l d H V z L 0 w l Q z M l Q T R o Z G U 8 L 0 l 0 Z W 1 Q Y X R o P j w v S X R l b U x v Y 2 F 0 a W 9 u P j x T d G F i b G V F b n R y a W V z I C 8 + P C 9 J d G V t P j x J d G V t P j x J d G V t T G 9 j Y X R p b 2 4 + P E l 0 Z W 1 U e X B l P k Z v c m 1 1 b G E 8 L 0 l 0 Z W 1 U e X B l P j x J d G V t U G F 0 a D 5 T Z W N 0 a W 9 u M S 9 B b H V z d G F 2 Y V 9 z d W 9 t Z W t z a V 9 o d G 1 s X 2 9 w Z X R 1 c y 9 Z a G R p c 3 R l d H R 5 J T I w c 2 F y Y W t r Z W V 0 J T I w J T J C J T I w a H R t b D w v S X R l b V B h d G g + P C 9 J d G V t T G 9 j Y X R p b 2 4 + P F N 0 Y W J s Z U V u d H J p Z X M g L z 4 8 L 0 l 0 Z W 0 + P E l 0 Z W 0 + P E l 0 Z W 1 M b 2 N h d G l v b j 4 8 S X R l b V R 5 c G U + R m 9 y b X V s Y T w v S X R l b V R 5 c G U + P E l 0 Z W 1 Q Y X R o P l N l Y 3 R p b 2 4 x L 0 F s d X N 0 Y X Z h X 3 N 1 b 2 1 l a 3 N p X 2 h 0 b W x f b 3 B l d H V z L 0 x p c y V D M y V B N H R 0 e S U y M H J 5 a G 1 p d H R l b H k t c 2 F y Y W t l P C 9 J d G V t U G F 0 a D 4 8 L 0 l 0 Z W 1 M b 2 N h d G l v b j 4 8 U 3 R h Y m x l R W 5 0 c m l l c y A v P j w v S X R l b T 4 8 S X R l b T 4 8 S X R l b U x v Y 2 F 0 a W 9 u P j x J d G V t V H l w Z T 5 G b 3 J t d W x h P C 9 J d G V t V H l w Z T 4 8 S X R l b V B h d G g + U 2 V j d G l v b j E v Q W x 1 c 3 R h d m F f c 3 V v b W V r c 2 l f a H R t b F 9 v c G V 0 d X M v U n l o b W l 0 d G V s e T w v S X R l b V B h d G g + P C 9 J d G V t T G 9 j Y X R p b 2 4 + P F N 0 Y W J s Z U V u d H J p Z X M g L z 4 8 L 0 l 0 Z W 0 + P E l 0 Z W 0 + P E l 0 Z W 1 M b 2 N h d G l v b j 4 8 S X R l b V R 5 c G U + R m 9 y b X V s Y T w v S X R l b V R 5 c G U + P E l 0 Z W 1 Q Y X R o P l N l Y 3 R p b 2 4 x L 0 F s d X N 0 Y X Z h X 3 N 1 b 2 1 l a 3 N p X 2 h 0 b W x f b 3 B l d H V z L 0 x p c y V D M y V B N H R 0 e S U y M G h 0 b W w 8 L 0 l 0 Z W 1 Q Y X R o P j w v S X R l b U x v Y 2 F 0 a W 9 u P j x T d G F i b G V F b n R y a W V z I C 8 + P C 9 J d G V t P j x J d G V t P j x J d G V t T G 9 j Y X R p b 2 4 + P E l 0 Z W 1 U e X B l P k Z v c m 1 1 b G E 8 L 0 l 0 Z W 1 U e X B l P j x J d G V t U G F 0 a D 5 T Z W N 0 a W 9 u M S 9 B b H V z d G F 2 Y V 9 z d W 9 t Z W t z a V 9 o d G 1 s X 2 9 w Z X R 1 c y 9 Q b 2 l z d G V 0 d H U l M j B 0 d X J o Y X Q l M j B z Y X J h a 2 t l Z X Q 8 L 0 l 0 Z W 1 Q Y X R o P j w v S X R l b U x v Y 2 F 0 a W 9 u P j x T d G F i b G V F b n R y a W V z I C 8 + P C 9 J d G V t P j x J d G V t P j x J d G V t T G 9 j Y X R p b 2 4 + P E l 0 Z W 1 U e X B l P k Z v c m 1 1 b G E 8 L 0 l 0 Z W 1 U e X B l P j x J d G V t U G F 0 a D 5 T Z W N 0 a W 9 u M S 9 B b H V z d G F 2 Y V 9 y d W 9 0 c 2 l r c 2 l f a H R t b F 9 v c G V 0 d X M v T C V D M y V B N G h k Z T w v S X R l b V B h d G g + P C 9 J d G V t T G 9 j Y X R p b 2 4 + P F N 0 Y W J s Z U V u d H J p Z X M g L z 4 8 L 0 l 0 Z W 0 + P E l 0 Z W 0 + P E l 0 Z W 1 M b 2 N h d G l v b j 4 8 S X R l b V R 5 c G U + R m 9 y b X V s Y T w v S X R l b V R 5 c G U + P E l 0 Z W 1 Q Y X R o P l N l Y 3 R p b 2 4 x L 0 F s d X N 0 Y X Z h X 3 J 1 b 3 R z a W t z a V 9 o d G 1 s X 2 9 w Z X R 1 c y 9 Z a G R p c 3 R l d H R 5 J T I w c 2 F y Y W t r Z W V 0 J T I w J T J C J T I w a H R t b D w v S X R l b V B h d G g + P C 9 J d G V t T G 9 j Y X R p b 2 4 + P F N 0 Y W J s Z U V u d H J p Z X M g L z 4 8 L 0 l 0 Z W 0 + P E l 0 Z W 0 + P E l 0 Z W 1 M b 2 N h d G l v b j 4 8 S X R l b V R 5 c G U + R m 9 y b X V s Y T w v S X R l b V R 5 c G U + P E l 0 Z W 1 Q Y X R o P l N l Y 3 R p b 2 4 x L 0 F s d X N 0 Y X Z h X 3 J 1 b 3 R z a W t z a V 9 o d G 1 s X 2 9 w Z X R 1 c y 9 M a X M l Q z M l Q T R 0 d H k l M j B y e W h t a X R 0 Z W x 5 L X N h c m F r Z T w v S X R l b V B h d G g + P C 9 J d G V t T G 9 j Y X R p b 2 4 + P F N 0 Y W J s Z U V u d H J p Z X M g L z 4 8 L 0 l 0 Z W 0 + P E l 0 Z W 0 + P E l 0 Z W 1 M b 2 N h d G l v b j 4 8 S X R l b V R 5 c G U + R m 9 y b X V s Y T w v S X R l b V R 5 c G U + P E l 0 Z W 1 Q Y X R o P l N l Y 3 R p b 2 4 x L 0 F s d X N 0 Y X Z h X 3 J 1 b 3 R z a W t z a V 9 o d G 1 s X 2 9 w Z X R 1 c y 9 S e W h t a X R 0 Z W x 5 P C 9 J d G V t U G F 0 a D 4 8 L 0 l 0 Z W 1 M b 2 N h d G l v b j 4 8 U 3 R h Y m x l R W 5 0 c m l l c y A v P j w v S X R l b T 4 8 S X R l b T 4 8 S X R l b U x v Y 2 F 0 a W 9 u P j x J d G V t V H l w Z T 5 G b 3 J t d W x h P C 9 J d G V t V H l w Z T 4 8 S X R l b V B h d G g + U 2 V j d G l v b j E v Q W x 1 c 3 R h d m F f c n V v d H N p a 3 N p X 2 h 0 b W x f b 3 B l d H V z L 0 x p c y V D M y V B N H R 0 e S U y M G h 0 b W w 8 L 0 l 0 Z W 1 Q Y X R o P j w v S X R l b U x v Y 2 F 0 a W 9 u P j x T d G F i b G V F b n R y a W V z I C 8 + P C 9 J d G V t P j x J d G V t P j x J d G V t T G 9 j Y X R p b 2 4 + P E l 0 Z W 1 U e X B l P k Z v c m 1 1 b G E 8 L 0 l 0 Z W 1 U e X B l P j x J d G V t U G F 0 a D 5 T Z W N 0 a W 9 u M S 9 B b H V z d G F 2 Y V 9 y d W 9 0 c 2 l r c 2 l f a H R t b F 9 v c G V 0 d X M v U G 9 p c 3 R l d H R 1 J T I w d H V y a G F 0 J T I w c 2 F y Y W t r Z W V 0 P C 9 J d G V t U G F 0 a D 4 8 L 0 l 0 Z W 1 M b 2 N h d G l v b j 4 8 U 3 R h Y m x l R W 5 0 c m l l c y A v P j w v S X R l b T 4 8 S X R l b T 4 8 S X R l b U x v Y 2 F 0 a W 9 u P j x J d G V t V H l w Z T 5 G b 3 J t d W x h P C 9 J d G V t V H l w Z T 4 8 S X R l b V B h d G g + U 2 V j d G l v b j E v Q W x 1 c 3 R h d m F f Z W 5 n b G F u b m l r c 2 l f a H R t b F 9 v c G V 0 d X M v T C V D M y V B N G h k Z T w v S X R l b V B h d G g + P C 9 J d G V t T G 9 j Y X R p b 2 4 + P F N 0 Y W J s Z U V u d H J p Z X M g L z 4 8 L 0 l 0 Z W 0 + P E l 0 Z W 0 + P E l 0 Z W 1 M b 2 N h d G l v b j 4 8 S X R l b V R 5 c G U + R m 9 y b X V s Y T w v S X R l b V R 5 c G U + P E l 0 Z W 1 Q Y X R o P l N l Y 3 R p b 2 4 x L 0 F s d X N 0 Y X Z h X 2 V u Z 2 x h b m 5 p a 3 N p X 2 h 0 b W x f b 3 B l d H V z L 1 l o Z G l z d G V 0 d H k l M j B z Y X J h a 2 t l Z X Q l M j A l M k I l M j B o d G 1 s P C 9 J d G V t U G F 0 a D 4 8 L 0 l 0 Z W 1 M b 2 N h d G l v b j 4 8 U 3 R h Y m x l R W 5 0 c m l l c y A v P j w v S X R l b T 4 8 S X R l b T 4 8 S X R l b U x v Y 2 F 0 a W 9 u P j x J d G V t V H l w Z T 5 G b 3 J t d W x h P C 9 J d G V t V H l w Z T 4 8 S X R l b V B h d G g + U 2 V j d G l v b j E v Q W x 1 c 3 R h d m F f Z W 5 n b G F u b m l r c 2 l f a H R t b F 9 v c G V 0 d X M v T G l z J U M z J U E 0 d H R 5 J T I w c n l o b W l 0 d G V s e S 1 z Y X J h a 2 U 8 L 0 l 0 Z W 1 Q Y X R o P j w v S X R l b U x v Y 2 F 0 a W 9 u P j x T d G F i b G V F b n R y a W V z I C 8 + P C 9 J d G V t P j x J d G V t P j x J d G V t T G 9 j Y X R p b 2 4 + P E l 0 Z W 1 U e X B l P k Z v c m 1 1 b G E 8 L 0 l 0 Z W 1 U e X B l P j x J d G V t U G F 0 a D 5 T Z W N 0 a W 9 u M S 9 B b H V z d G F 2 Y V 9 l b m d s Y W 5 u a W t z a V 9 o d G 1 s X 2 9 w Z X R 1 c y 9 S e W h t a X R 0 Z W x 5 P C 9 J d G V t U G F 0 a D 4 8 L 0 l 0 Z W 1 M b 2 N h d G l v b j 4 8 U 3 R h Y m x l R W 5 0 c m l l c y A v P j w v S X R l b T 4 8 S X R l b T 4 8 S X R l b U x v Y 2 F 0 a W 9 u P j x J d G V t V H l w Z T 5 G b 3 J t d W x h P C 9 J d G V t V H l w Z T 4 8 S X R l b V B h d G g + U 2 V j d G l v b j E v Q W x 1 c 3 R h d m F f Z W 5 n b G F u b m l r c 2 l f a H R t b F 9 v c G V 0 d X M v T G l z J U M z J U E 0 d H R 5 J T I w a H R t b D w v S X R l b V B h d G g + P C 9 J d G V t T G 9 j Y X R p b 2 4 + P F N 0 Y W J s Z U V u d H J p Z X M g L z 4 8 L 0 l 0 Z W 0 + P E l 0 Z W 0 + P E l 0 Z W 1 M b 2 N h d G l v b j 4 8 S X R l b V R 5 c G U + R m 9 y b X V s Y T w v S X R l b V R 5 c G U + P E l 0 Z W 1 Q Y X R o P l N l Y 3 R p b 2 4 x L 0 F s d X N 0 Y X Z h X 2 V u Z 2 x h b m 5 p a 3 N p X 2 h 0 b W x f b 3 B l d H V z L 1 B v a X N 0 Z X R 0 d S U y M H R 1 c m h h d C U y M H N h c m F r a 2 V l d D w v S X R l b V B h d G g + P C 9 J d G V t T G 9 j Y X R p b 2 4 + P F N 0 Y W J s Z U V u d H J p Z X M g L z 4 8 L 0 l 0 Z W 0 + P E l 0 Z W 0 + P E l 0 Z W 1 M b 2 N h d G l v b j 4 8 S X R l b V R 5 c G U + R m 9 y b X V s Y T w v S X R l b V R 5 c G U + P E l 0 Z W 1 Q Y X R o P l N l Y 3 R p b 2 4 x L 0 F s d X N 0 Y X Z h X 3 N 1 b 2 1 l a 3 N p X 2 h 0 b W x f b 3 B l d H V z L 1 N 1 b 2 R h d G V 0 d X Q l M j B y a X Z p d D w v S X R l b V B h d G g + P C 9 J d G V t T G 9 j Y X R p b 2 4 + P F N 0 Y W J s Z U V u d H J p Z X M g L z 4 8 L 0 l 0 Z W 0 + P E l 0 Z W 0 + P E l 0 Z W 1 M b 2 N h d G l v b j 4 8 S X R l b V R 5 c G U + R m 9 y b X V s Y T w v S X R l b V R 5 c G U + P E l 0 Z W 1 Q Y X R o P l N l Y 3 R p b 2 4 x L 0 F s d X N 0 Y X Z h d F 9 o d G 1 s X 2 9 w Z X R 1 c y 9 M J U M z J U E 0 a G R l P C 9 J d G V t U G F 0 a D 4 8 L 0 l 0 Z W 1 M b 2 N h d G l v b j 4 8 U 3 R h Y m x l R W 5 0 c m l l c y A v P j w v S X R l b T 4 8 S X R l b T 4 8 S X R l b U x v Y 2 F 0 a W 9 u P j x J d G V t V H l w Z T 5 G b 3 J t d W x h P C 9 J d G V t V H l w Z T 4 8 S X R l b V B h d G g + U 2 V j d G l v b j E v Q W x 1 c 3 R h d m F 0 X 2 h 0 b W x f b 3 B l d H V z L 0 x p c y V D M y V B N H R 0 e S U y M G 1 1 a 2 F 1 d G V 0 d H U 8 L 0 l 0 Z W 1 Q Y X R o P j w v S X R l b U x v Y 2 F 0 a W 9 u P j x T d G F i b G V F b n R y a W V z I C 8 + P C 9 J d G V t P j x J d G V t P j x J d G V t T G 9 j Y X R p b 2 4 + P E l 0 Z W 1 U e X B l P k Z v c m 1 1 b G E 8 L 0 l 0 Z W 1 U e X B l P j x J d G V t U G F 0 a D 5 T Z W N 0 a W 9 u M S 9 B b H V z d G F 2 Y X R f a H R t b F 9 v c G V 0 d X M v U 2 F y Y W t r Z W l k Z W 4 l M j B q J U M z J U E 0 c m p l c 3 R 5 c 3 Q l Q z M l Q T Q l M j B t d X V 0 Z X R 0 d T w v S X R l b V B h d G g + P C 9 J d G V t T G 9 j Y X R p b 2 4 + P F N 0 Y W J s Z U V u d H J p Z X M g L z 4 8 L 0 l 0 Z W 0 + P E l 0 Z W 0 + P E l 0 Z W 1 M b 2 N h d G l v b j 4 8 S X R l b V R 5 c G U + R m 9 y b X V s Y T w v S X R l b V R 5 c G U + P E l 0 Z W 1 Q Y X R o P l N l Y 3 R p b 2 4 x L 0 F s d X N 0 Y X Z h d F 9 o d G 1 s X 2 9 w Z X R 1 c y 9 N d X V 0 Z X R 0 d S U y M H R 5 e X B w a T w v S X R l b V B h d G g + P C 9 J d G V t T G 9 j Y X R p b 2 4 + P F N 0 Y W J s Z U V u d H J p Z X M g L z 4 8 L 0 l 0 Z W 0 + P E l 0 Z W 0 + P E l 0 Z W 1 M b 2 N h d G l v b j 4 8 S X R l b V R 5 c G U + R m 9 y b X V s Y T w v S X R l b V R 5 c G U + P E l 0 Z W 1 Q Y X R o P l N l Y 3 R p b 2 4 x L 0 F s d X N 0 Y X Z h X 3 J 1 b 3 R z a W t z a V 9 o d G 1 s X 2 9 w Z X R 1 c y 9 T d W 9 k Y X R l d H V 0 J T I w c m l 2 a X Q 8 L 0 l 0 Z W 1 Q Y X R o P j w v S X R l b U x v Y 2 F 0 a W 9 u P j x T d G F i b G V F b n R y a W V z I C 8 + P C 9 J d G V t P j x J d G V t P j x J d G V t T G 9 j Y X R p b 2 4 + P E l 0 Z W 1 U e X B l P k Z v c m 1 1 b G E 8 L 0 l 0 Z W 1 U e X B l P j x J d G V t U G F 0 a D 5 T Z W N 0 a W 9 u M S 9 B b H V z d G F 2 Y V 9 l b m d s Y W 5 u a W t z a V 9 o d G 1 s X 2 9 w Z X R 1 c y 9 T d W 9 k Y X R l d H V 0 J T I w c m l 2 a X Q 8 L 0 l 0 Z W 1 Q Y X R o P j w v S X R l b U x v Y 2 F 0 a W 9 u P j x T d G F i b G V F b n R y a W V z I C 8 + P C 9 J d G V t P j x J d G V t P j x J d G V t T G 9 j Y X R p b 2 4 + P E l 0 Z W 1 U e X B l P k Z v c m 1 1 b G E 8 L 0 l 0 Z W 1 U e X B l P j x J d G V t U G F 0 a D 5 T Z W N 0 a W 9 u M S 9 B b H V z d G F 2 Y V 9 z d W 9 t Z W t z a V 9 o d G 1 s X 2 1 1 d X Q v T C V D M y V B N G h k Z T w v S X R l b V B h d G g + P C 9 J d G V t T G 9 j Y X R p b 2 4 + P F N 0 Y W J s Z U V u d H J p Z X M g L z 4 8 L 0 l 0 Z W 0 + P E l 0 Z W 0 + P E l 0 Z W 1 M b 2 N h d G l v b j 4 8 S X R l b V R 5 c G U + R m 9 y b X V s Y T w v S X R l b V R 5 c G U + P E l 0 Z W 1 Q Y X R o P l N l Y 3 R p b 2 4 x L 0 F s d X N 0 Y X Z h X 3 N 1 b 2 1 l a 3 N p X 2 h 0 b W x f b X V 1 d C 9 T d W 9 k Y X R l d H V 0 J T I w c m l 2 a X Q 8 L 0 l 0 Z W 1 Q Y X R o P j w v S X R l b U x v Y 2 F 0 a W 9 u P j x T d G F i b G V F b n R y a W V z I C 8 + P C 9 J d G V t P j x J d G V t P j x J d G V t T G 9 j Y X R p b 2 4 + P E l 0 Z W 1 U e X B l P k Z v c m 1 1 b G E 8 L 0 l 0 Z W 1 U e X B l P j x J d G V t U G F 0 a D 5 T Z W N 0 a W 9 u M S 9 B b H V z d G F 2 Y V 9 z d W 9 t Z W t z a V 9 o d G 1 s X 2 1 1 d X Q v W W h k a X N 0 Z X R 0 e S U y M H N h c m F r a 2 V l d C U y M C U y Q i U y M G h 0 b W w 8 L 0 l 0 Z W 1 Q Y X R o P j w v S X R l b U x v Y 2 F 0 a W 9 u P j x T d G F i b G V F b n R y a W V z I C 8 + P C 9 J d G V t P j x J d G V t P j x J d G V t T G 9 j Y X R p b 2 4 + P E l 0 Z W 1 U e X B l P k Z v c m 1 1 b G E 8 L 0 l 0 Z W 1 U e X B l P j x J d G V t U G F 0 a D 5 T Z W N 0 a W 9 u M S 9 B b H V z d G F 2 Y V 9 z d W 9 t Z W t z a V 9 o d G 1 s X 2 1 1 d X Q v T G l z J U M z J U E 0 d H R 5 J T I w c n l o b W l 0 d G V s e S 1 z Y X J h a 2 U 8 L 0 l 0 Z W 1 Q Y X R o P j w v S X R l b U x v Y 2 F 0 a W 9 u P j x T d G F i b G V F b n R y a W V z I C 8 + P C 9 J d G V t P j x J d G V t P j x J d G V t T G 9 j Y X R p b 2 4 + P E l 0 Z W 1 U e X B l P k Z v c m 1 1 b G E 8 L 0 l 0 Z W 1 U e X B l P j x J d G V t U G F 0 a D 5 T Z W N 0 a W 9 u M S 9 B b H V z d G F 2 Y V 9 z d W 9 t Z W t z a V 9 o d G 1 s X 2 1 1 d X Q v U n l o b W l 0 d G V s e T w v S X R l b V B h d G g + P C 9 J d G V t T G 9 j Y X R p b 2 4 + P F N 0 Y W J s Z U V u d H J p Z X M g L z 4 8 L 0 l 0 Z W 0 + P E l 0 Z W 0 + P E l 0 Z W 1 M b 2 N h d G l v b j 4 8 S X R l b V R 5 c G U + R m 9 y b X V s Y T w v S X R l b V R 5 c G U + P E l 0 Z W 1 Q Y X R o P l N l Y 3 R p b 2 4 x L 0 F s d X N 0 Y X Z h X 3 N 1 b 2 1 l a 3 N p X 2 h 0 b W x f b X V 1 d C 9 M a X M l Q z M l Q T R 0 d H k l M j B o d G 1 s P C 9 J d G V t U G F 0 a D 4 8 L 0 l 0 Z W 1 M b 2 N h d G l v b j 4 8 U 3 R h Y m x l R W 5 0 c m l l c y A v P j w v S X R l b T 4 8 S X R l b T 4 8 S X R l b U x v Y 2 F 0 a W 9 u P j x J d G V t V H l w Z T 5 G b 3 J t d W x h P C 9 J d G V t V H l w Z T 4 8 S X R l b V B h d G g + U 2 V j d G l v b j E v Q W x 1 c 3 R h d m F f c 3 V v b W V r c 2 l f a H R t b F 9 t d X V 0 L 1 B v a X N 0 Z X R 0 d S U y M H R 1 c m h h d C U y M H N h c m F r a 2 V l d D w v S X R l b V B h d G g + P C 9 J d G V t T G 9 j Y X R p b 2 4 + P F N 0 Y W J s Z U V u d H J p Z X M g L z 4 8 L 0 l 0 Z W 0 + P E l 0 Z W 0 + P E l 0 Z W 1 M b 2 N h d G l v b j 4 8 S X R l b V R 5 c G U + R m 9 y b X V s Y T w v S X R l b V R 5 c G U + P E l 0 Z W 1 Q Y X R o P l N l Y 3 R p b 2 4 x L 0 F s d X N 0 Y X Z h X 3 J 1 b 3 R z a W t z a V 9 o d G 1 s X 2 1 1 d X Q v T C V D M y V B N G h k Z T w v S X R l b V B h d G g + P C 9 J d G V t T G 9 j Y X R p b 2 4 + P F N 0 Y W J s Z U V u d H J p Z X M g L z 4 8 L 0 l 0 Z W 0 + P E l 0 Z W 0 + P E l 0 Z W 1 M b 2 N h d G l v b j 4 8 S X R l b V R 5 c G U + R m 9 y b X V s Y T w v S X R l b V R 5 c G U + P E l 0 Z W 1 Q Y X R o P l N l Y 3 R p b 2 4 x L 0 F s d X N 0 Y X Z h X 3 J 1 b 3 R z a W t z a V 9 o d G 1 s X 2 1 1 d X Q v U 3 V v Z G F 0 Z X R 1 d C U y M H J p d m l 0 P C 9 J d G V t U G F 0 a D 4 8 L 0 l 0 Z W 1 M b 2 N h d G l v b j 4 8 U 3 R h Y m x l R W 5 0 c m l l c y A v P j w v S X R l b T 4 8 S X R l b T 4 8 S X R l b U x v Y 2 F 0 a W 9 u P j x J d G V t V H l w Z T 5 G b 3 J t d W x h P C 9 J d G V t V H l w Z T 4 8 S X R l b V B h d G g + U 2 V j d G l v b j E v Q W x 1 c 3 R h d m F f c n V v d H N p a 3 N p X 2 h 0 b W x f b X V 1 d C 9 Z a G R p c 3 R l d H R 5 J T I w c 2 F y Y W t r Z W V 0 J T I w J T J C J T I w a H R t b D w v S X R l b V B h d G g + P C 9 J d G V t T G 9 j Y X R p b 2 4 + P F N 0 Y W J s Z U V u d H J p Z X M g L z 4 8 L 0 l 0 Z W 0 + P E l 0 Z W 0 + P E l 0 Z W 1 M b 2 N h d G l v b j 4 8 S X R l b V R 5 c G U + R m 9 y b X V s Y T w v S X R l b V R 5 c G U + P E l 0 Z W 1 Q Y X R o P l N l Y 3 R p b 2 4 x L 0 F s d X N 0 Y X Z h X 3 J 1 b 3 R z a W t z a V 9 o d G 1 s X 2 1 1 d X Q v T G l z J U M z J U E 0 d H R 5 J T I w c n l o b W l 0 d G V s e S 1 z Y X J h a 2 U 8 L 0 l 0 Z W 1 Q Y X R o P j w v S X R l b U x v Y 2 F 0 a W 9 u P j x T d G F i b G V F b n R y a W V z I C 8 + P C 9 J d G V t P j x J d G V t P j x J d G V t T G 9 j Y X R p b 2 4 + P E l 0 Z W 1 U e X B l P k Z v c m 1 1 b G E 8 L 0 l 0 Z W 1 U e X B l P j x J d G V t U G F 0 a D 5 T Z W N 0 a W 9 u M S 9 B b H V z d G F 2 Y V 9 y d W 9 0 c 2 l r c 2 l f a H R t b F 9 t d X V 0 L 1 J 5 a G 1 p d H R l b H k 8 L 0 l 0 Z W 1 Q Y X R o P j w v S X R l b U x v Y 2 F 0 a W 9 u P j x T d G F i b G V F b n R y a W V z I C 8 + P C 9 J d G V t P j x J d G V t P j x J d G V t T G 9 j Y X R p b 2 4 + P E l 0 Z W 1 U e X B l P k Z v c m 1 1 b G E 8 L 0 l 0 Z W 1 U e X B l P j x J d G V t U G F 0 a D 5 T Z W N 0 a W 9 u M S 9 B b H V z d G F 2 Y V 9 y d W 9 0 c 2 l r c 2 l f a H R t b F 9 t d X V 0 L 0 x p c y V D M y V B N H R 0 e S U y M G h 0 b W w 8 L 0 l 0 Z W 1 Q Y X R o P j w v S X R l b U x v Y 2 F 0 a W 9 u P j x T d G F i b G V F b n R y a W V z I C 8 + P C 9 J d G V t P j x J d G V t P j x J d G V t T G 9 j Y X R p b 2 4 + P E l 0 Z W 1 U e X B l P k Z v c m 1 1 b G E 8 L 0 l 0 Z W 1 U e X B l P j x J d G V t U G F 0 a D 5 T Z W N 0 a W 9 u M S 9 B b H V z d G F 2 Y V 9 y d W 9 0 c 2 l r c 2 l f a H R t b F 9 t d X V 0 L 1 B v a X N 0 Z X R 0 d S U y M H R 1 c m h h d C U y M H N h c m F r a 2 V l d D w v S X R l b V B h d G g + P C 9 J d G V t T G 9 j Y X R p b 2 4 + P F N 0 Y W J s Z U V u d H J p Z X M g L z 4 8 L 0 l 0 Z W 0 + P E l 0 Z W 0 + P E l 0 Z W 1 M b 2 N h d G l v b j 4 8 S X R l b V R 5 c G U + R m 9 y b X V s Y T w v S X R l b V R 5 c G U + P E l 0 Z W 1 Q Y X R o P l N l Y 3 R p b 2 4 x L 0 F s d X N 0 Y X Z h X 2 V u Z 2 x h b m 5 p a 3 N p X 2 h 0 b W x f b X V 1 d C 9 M J U M z J U E 0 a G R l P C 9 J d G V t U G F 0 a D 4 8 L 0 l 0 Z W 1 M b 2 N h d G l v b j 4 8 U 3 R h Y m x l R W 5 0 c m l l c y A v P j w v S X R l b T 4 8 S X R l b T 4 8 S X R l b U x v Y 2 F 0 a W 9 u P j x J d G V t V H l w Z T 5 G b 3 J t d W x h P C 9 J d G V t V H l w Z T 4 8 S X R l b V B h d G g + U 2 V j d G l v b j E v Q W x 1 c 3 R h d m F f Z W 5 n b G F u b m l r c 2 l f a H R t b F 9 t d X V 0 L 1 N 1 b 2 R h d G V 0 d X Q l M j B y a X Z p d D w v S X R l b V B h d G g + P C 9 J d G V t T G 9 j Y X R p b 2 4 + P F N 0 Y W J s Z U V u d H J p Z X M g L z 4 8 L 0 l 0 Z W 0 + P E l 0 Z W 0 + P E l 0 Z W 1 M b 2 N h d G l v b j 4 8 S X R l b V R 5 c G U + R m 9 y b X V s Y T w v S X R l b V R 5 c G U + P E l 0 Z W 1 Q Y X R o P l N l Y 3 R p b 2 4 x L 0 F s d X N 0 Y X Z h X 2 V u Z 2 x h b m 5 p a 3 N p X 2 h 0 b W x f b X V 1 d C 9 Z a G R p c 3 R l d H R 5 J T I w c 2 F y Y W t r Z W V 0 J T I w J T J C J T I w a H R t b D w v S X R l b V B h d G g + P C 9 J d G V t T G 9 j Y X R p b 2 4 + P F N 0 Y W J s Z U V u d H J p Z X M g L z 4 8 L 0 l 0 Z W 0 + P E l 0 Z W 0 + P E l 0 Z W 1 M b 2 N h d G l v b j 4 8 S X R l b V R 5 c G U + R m 9 y b X V s Y T w v S X R l b V R 5 c G U + P E l 0 Z W 1 Q Y X R o P l N l Y 3 R p b 2 4 x L 0 F s d X N 0 Y X Z h X 2 V u Z 2 x h b m 5 p a 3 N p X 2 h 0 b W x f b X V 1 d C 9 M a X M l Q z M l Q T R 0 d H k l M j B y e W h t a X R 0 Z W x 5 L X N h c m F r Z T w v S X R l b V B h d G g + P C 9 J d G V t T G 9 j Y X R p b 2 4 + P F N 0 Y W J s Z U V u d H J p Z X M g L z 4 8 L 0 l 0 Z W 0 + P E l 0 Z W 0 + P E l 0 Z W 1 M b 2 N h d G l v b j 4 8 S X R l b V R 5 c G U + R m 9 y b X V s Y T w v S X R l b V R 5 c G U + P E l 0 Z W 1 Q Y X R o P l N l Y 3 R p b 2 4 x L 0 F s d X N 0 Y X Z h X 2 V u Z 2 x h b m 5 p a 3 N p X 2 h 0 b W x f b X V 1 d C 9 S e W h t a X R 0 Z W x 5 P C 9 J d G V t U G F 0 a D 4 8 L 0 l 0 Z W 1 M b 2 N h d G l v b j 4 8 U 3 R h Y m x l R W 5 0 c m l l c y A v P j w v S X R l b T 4 8 S X R l b T 4 8 S X R l b U x v Y 2 F 0 a W 9 u P j x J d G V t V H l w Z T 5 G b 3 J t d W x h P C 9 J d G V t V H l w Z T 4 8 S X R l b V B h d G g + U 2 V j d G l v b j E v Q W x 1 c 3 R h d m F f Z W 5 n b G F u b m l r c 2 l f a H R t b F 9 t d X V 0 L 0 x p c y V D M y V B N H R 0 e S U y M G h 0 b W w 8 L 0 l 0 Z W 1 Q Y X R o P j w v S X R l b U x v Y 2 F 0 a W 9 u P j x T d G F i b G V F b n R y a W V z I C 8 + P C 9 J d G V t P j x J d G V t P j x J d G V t T G 9 j Y X R p b 2 4 + P E l 0 Z W 1 U e X B l P k Z v c m 1 1 b G E 8 L 0 l 0 Z W 1 U e X B l P j x J d G V t U G F 0 a D 5 T Z W N 0 a W 9 u M S 9 B b H V z d G F 2 Y V 9 l b m d s Y W 5 u a W t z a V 9 o d G 1 s X 2 1 1 d X Q v U G 9 p c 3 R l d H R 1 J T I w d H V y a G F 0 J T I w c 2 F y Y W t r Z W V 0 P C 9 J d G V t U G F 0 a D 4 8 L 0 l 0 Z W 1 M b 2 N h d G l v b j 4 8 U 3 R h Y m x l R W 5 0 c m l l c y A v P j w v S X R l b T 4 8 S X R l b T 4 8 S X R l b U x v Y 2 F 0 a W 9 u P j x J d G V t V H l w Z T 5 G b 3 J t d W x h P C 9 J d G V t V H l w Z T 4 8 S X R l b V B h d G g + U 2 V j d G l v b j E v Q W x 1 c 3 R h d m F 0 X 2 h 0 b W x f b X V 1 d C 9 M J U M z J U E 0 a G R l P C 9 J d G V t U G F 0 a D 4 8 L 0 l 0 Z W 1 M b 2 N h d G l v b j 4 8 U 3 R h Y m x l R W 5 0 c m l l c y A v P j w v S X R l b T 4 8 S X R l b T 4 8 S X R l b U x v Y 2 F 0 a W 9 u P j x J d G V t V H l w Z T 5 G b 3 J t d W x h P C 9 J d G V t V H l w Z T 4 8 S X R l b V B h d G g + U 2 V j d G l v b j E v Q W x 1 c 3 R h d m F 0 X 2 h 0 b W x f b X V 1 d C 9 M a X M l Q z M l Q T R 0 d H k l M j B t d W t h d X R l d H R 1 P C 9 J d G V t U G F 0 a D 4 8 L 0 l 0 Z W 1 M b 2 N h d G l v b j 4 8 U 3 R h Y m x l R W 5 0 c m l l c y A v P j w v S X R l b T 4 8 S X R l b T 4 8 S X R l b U x v Y 2 F 0 a W 9 u P j x J d G V t V H l w Z T 5 G b 3 J t d W x h P C 9 J d G V t V H l w Z T 4 8 S X R l b V B h d G g + U 2 V j d G l v b j E v Q W x 1 c 3 R h d m F 0 X 2 h 0 b W x f b X V 1 d C 9 T Y X J h a 2 t l a W R l b i U y M G o l Q z M l Q T R y a m V z d H l z d C V D M y V B N C U y M G 1 1 d X R l d H R 1 P C 9 J d G V t U G F 0 a D 4 8 L 0 l 0 Z W 1 M b 2 N h d G l v b j 4 8 U 3 R h Y m x l R W 5 0 c m l l c y A v P j w v S X R l b T 4 8 S X R l b T 4 8 S X R l b U x v Y 2 F 0 a W 9 u P j x J d G V t V H l w Z T 5 G b 3 J t d W x h P C 9 J d G V t V H l w Z T 4 8 S X R l b V B h d G g + U 2 V j d G l v b j E v Q W x 1 c 3 R h d m F 0 X 2 h 0 b W x f b X V 1 d C 9 N d X V 0 Z X R 0 d S U y M H R 5 e X B w a T w v S X R l b V B h d G g + P C 9 J d G V t T G 9 j Y X R p b 2 4 + P F N 0 Y W J s Z U V u d H J p Z X M g L z 4 8 L 0 l 0 Z W 0 + P E l 0 Z W 0 + P E l 0 Z W 1 M b 2 N h d G l v b j 4 8 S X R l b V R 5 c G U + R m 9 y b X V s Y T w v S X R l b V R 5 c G U + P E l 0 Z W 1 Q Y X R o P l N l Y 3 R p b 2 4 x L 0 F s d X N 0 Y X Z h X 3 N 1 b 2 1 l a 3 N p L 0 x p c y V D M y V B N H R 0 e S U z Q S U y M H B l c m l v Z C U y M C U y Q i U y M H B l c m l v Z G k 8 L 0 l 0 Z W 1 Q Y X R o P j w v S X R l b U x v Y 2 F 0 a W 9 u P j x T d G F i b G V F b n R y a W V z I C 8 + P C 9 J d G V t P j x J d G V t P j x J d G V t T G 9 j Y X R p b 2 4 + P E l 0 Z W 1 U e X B l P k Z v c m 1 1 b G E 8 L 0 l 0 Z W 1 U e X B l P j x J d G V t U G F 0 a D 5 T Z W N 0 a W 9 u M S 9 B b H V z d G F 2 Y V 9 z d W 9 t Z W t z a S 9 M a X M l Q z M l Q T R 0 d H k l M 0 E l M j B w Z X J p b 2 Q l M j A l M 0 U l M j B w Z X J p b 2 R p P C 9 J d G V t U G F 0 a D 4 8 L 0 l 0 Z W 1 M b 2 N h d G l v b j 4 8 U 3 R h Y m x l R W 5 0 c m l l c y A v P j w v S X R l b T 4 8 S X R l b T 4 8 S X R l b U x v Y 2 F 0 a W 9 u P j x J d G V t V H l w Z T 5 G b 3 J t d W x h P C 9 J d G V t V H l w Z T 4 8 S X R l b V B h d G g + U 2 V j d G l v b j E v Q W x 1 c 3 R h d m F f c 3 V v b W V r c 2 k v U G 9 p c 3 R l d H R 1 J T I w c 2 F y Y W t r Z W V 0 J T N B J T I w c G V y a W 9 k a X Q l M j B q Y S U y M H B l c m l v Z G k y P C 9 J d G V t U G F 0 a D 4 8 L 0 l 0 Z W 1 M b 2 N h d G l v b j 4 8 U 3 R h Y m x l R W 5 0 c m l l c y A v P j w v S X R l b T 4 8 S X R l b T 4 8 S X R l b U x v Y 2 F 0 a W 9 u P j x J d G V t V H l w Z T 5 G b 3 J t d W x h P C 9 J d G V t V H l w Z T 4 8 S X R l b V B h d G g + U 2 V j d G l v b j E v Q W x 1 c 3 R h d m F f c 3 V v b W V r c 2 k v T m l t Z X R 0 e S U y M H N h c m F r a 2 V l d C U y M H V 1 Z G V s b G V l b i U z Q S U y M H B l c m l v Z G k y P C 9 J d G V t U G F 0 a D 4 8 L 0 l 0 Z W 1 M b 2 N h d G l v b j 4 8 U 3 R h Y m x l R W 5 0 c m l l c y A v P j w v S X R l b T 4 8 S X R l b T 4 8 S X R l b U x v Y 2 F 0 a W 9 u P j x J d G V t V H l w Z T 5 G b 3 J t d W x h P C 9 J d G V t V H l w Z T 4 8 S X R l b V B h d G g + U 2 V j d G l v b j E v Q W x 1 c 3 R h d m F f c 3 V v b W V r c 2 k v S 2 9 y d m F 0 d H U l M j B h c n Z v J T N B J T I w a W 5 n Z W 4 l M j A l M 0 U l M j B l a S U y M G o l Q z M l Q T R y a i U y M D E 8 L 0 l 0 Z W 1 Q Y X R o P j w v S X R l b U x v Y 2 F 0 a W 9 u P j x T d G F i b G V F b n R y a W V z I C 8 + P C 9 J d G V t P j x J d G V t P j x J d G V t T G 9 j Y X R p b 2 4 + P E l 0 Z W 1 U e X B l P k Z v c m 1 1 b G E 8 L 0 l 0 Z W 1 U e X B l P j x J d G V t U G F 0 a D 5 T Z W N 0 a W 9 u M S 9 B b H V z d G F 2 Y V 9 z d W 9 t Z W t z a S 9 L b 3 J 2 Y X R 0 d S U y M G F y d m 8 l M 0 E l M j B p b m d l b i U y M C U z R S U y M G V p J T I w a i V D M y V B N H J q J T I w M j w v S X R l b V B h d G g + P C 9 J d G V t T G 9 j Y X R p b 2 4 + P F N 0 Y W J s Z U V u d H J p Z X M g L z 4 8 L 0 l 0 Z W 0 + P E l 0 Z W 0 + P E l 0 Z W 1 M b 2 N h d G l v b j 4 8 S X R l b V R 5 c G U + R m 9 y b X V s Y T w v S X R l b V R 5 c G U + P E l 0 Z W 1 Q Y X R o P l N l Y 3 R p b 2 4 x L 0 F s d X N 0 Y X Z h X 3 N 1 b 2 1 l a 3 N p L 0 t v c n Z h d H R 1 J T I w Y X J 2 b y U z Q S U y M H N v b W 1 h c i U y M C U z R S U y M G t l c y V D M y V B N D w v S X R l b V B h d G g + P C 9 J d G V t T G 9 j Y X R p b 2 4 + P F N 0 Y W J s Z U V u d H J p Z X M g L z 4 8 L 0 l 0 Z W 0 + P E l 0 Z W 0 + P E l 0 Z W 1 M b 2 N h d G l v b j 4 8 S X R l b V R 5 c G U + R m 9 y b X V s Y T w v S X R l b V R 5 c G U + P E l 0 Z W 1 Q Y X R o P l N l Y 3 R p b 2 4 x L 0 F s d X N 0 Y X Z h X 3 N 1 b 2 1 l a 3 N p L 0 t v c n Z h d H R 1 J T I w Y X J 2 b y U z Q S U y M G F u b m F u J T I w J T N F J T I w d H l o a i V D M y V B N D w v S X R l b V B h d G g + P C 9 J d G V t T G 9 j Y X R p b 2 4 + P F N 0 Y W J s Z U V u d H J p Z X M g L z 4 8 L 0 l 0 Z W 0 + P E l 0 Z W 0 + P E l 0 Z W 1 M b 2 N h d G l v b j 4 8 S X R l b V R 5 c G U + R m 9 y b X V s Y T w v S X R l b V R 5 c G U + P E l 0 Z W 1 Q Y X R o P l N l Y 3 R p b 2 4 x L 0 F s d X N 0 Y X Z h X 3 N 1 b 2 1 l a 3 N p L 0 t v c n Z h d H R 1 J T I w Y X J 2 b y U z Q S U y M G 5 v d C U y M C U z R S U y M G V p J T I w a i V D M y V B N H J q J T I w M T w v S X R l b V B h d G g + P C 9 J d G V t T G 9 j Y X R p b 2 4 + P F N 0 Y W J s Z U V u d H J p Z X M g L z 4 8 L 0 l 0 Z W 0 + P E l 0 Z W 0 + P E l 0 Z W 1 M b 2 N h d G l v b j 4 8 S X R l b V R 5 c G U + R m 9 y b X V s Y T w v S X R l b V R 5 c G U + P E l 0 Z W 1 Q Y X R o P l N l Y 3 R p b 2 4 x L 0 F s d X N 0 Y X Z h X 3 N 1 b 2 1 l a 3 N p L 0 t v c n Z h d H R 1 J T I w Y X J 2 b y U z Q S U y M G 5 v d C U y M C U z R S U y M G V p J T I w a i V D M y V B N H J q J T I w M j w v S X R l b V B h d G g + P C 9 J d G V t T G 9 j Y X R p b 2 4 + P F N 0 Y W J s Z U V u d H J p Z X M g L z 4 8 L 0 l 0 Z W 0 + P E l 0 Z W 0 + P E l 0 Z W 1 M b 2 N h d G l v b j 4 8 S X R l b V R 5 c G U + R m 9 y b X V s Y T w v S X R l b V R 5 c G U + P E l 0 Z W 1 Q Y X R o P l N l Y 3 R p b 2 4 x L 0 F s d X N 0 Y X Z h X 3 N 1 b 2 1 l a 3 N p L 0 t v c n Z h d H R 1 J T I w Y X J 2 b y U z Q S U y M H N 1 b W 1 l c i U y M C U z R S U y M G t l c y V D M y V B N D w v S X R l b V B h d G g + P C 9 J d G V t T G 9 j Y X R p b 2 4 + P F N 0 Y W J s Z U V u d H J p Z X M g L z 4 8 L 0 l 0 Z W 0 + P E l 0 Z W 0 + P E l 0 Z W 1 M b 2 N h d G l v b j 4 8 S X R l b V R 5 c G U + R m 9 y b X V s Y T w v S X R l b V R 5 c G U + P E l 0 Z W 1 Q Y X R o P l N l Y 3 R p b 2 4 x L 0 F s d X N 0 Y X Z h X 3 N 1 b 2 1 l a 3 N p L 0 t v c n Z h d H R 1 J T I w Y X J 2 b y U z Q S U y M G 9 0 a G V y J T I w J T N F J T I w d H l o a i V D M y V B N D w v S X R l b V B h d G g + P C 9 J d G V t T G 9 j Y X R p b 2 4 + P F N 0 Y W J s Z U V u d H J p Z X M g L z 4 8 L 0 l 0 Z W 0 + P E l 0 Z W 0 + P E l 0 Z W 1 M b 2 N h d G l v b j 4 8 S X R l b V R 5 c G U + R m 9 y b X V s Y T w v S X R l b V R 5 c G U + P E l 0 Z W 1 Q Y X R o P l N l Y 3 R p b 2 4 x L 0 F s d X N 0 Y X Z h X 3 N 1 b 2 1 l a 3 N p L 0 t v c n Z h d H R 1 J T I w Y X J 2 b y U z Q S U y M G p h J T I w J T N F J T I w a 3 l s b C V D M y V B N D w v S X R l b V B h d G g + P C 9 J d G V t T G 9 j Y X R p b 2 4 + P F N 0 Y W J s Z U V u d H J p Z X M g L z 4 8 L 0 l 0 Z W 0 + P E l 0 Z W 0 + P E l 0 Z W 1 M b 2 N h d G l v b j 4 8 S X R l b V R 5 c G U + R m 9 y b X V s Y T w v S X R l b V R 5 c G U + P E l 0 Z W 1 Q Y X R o P l N l Y 3 R p b 2 4 x L 0 F s d X N 0 Y X Z h X 3 N 1 b 2 1 l a 3 N p L 0 t v c n Z h d H R 1 J T I w Y X J 2 b y U z Q S U y M G 5 l a i U y M C U z R S U y M G V p P C 9 J d G V t U G F 0 a D 4 8 L 0 l 0 Z W 1 M b 2 N h d G l v b j 4 8 U 3 R h Y m x l R W 5 0 c m l l c y A v P j w v S X R l b T 4 8 S X R l b T 4 8 S X R l b U x v Y 2 F 0 a W 9 u P j x J d G V t V H l w Z T 5 G b 3 J t d W x h P C 9 J d G V t V H l w Z T 4 8 S X R l b V B h d G g + U 2 V j d G l v b j E v Q W x 1 c 3 R h d m F f c 3 V v b W V r c 2 k v S 2 9 y d m F 0 d H U l M j B h c n Z v J T N B J T I w e W V z J T I w J T N F J T I w a 3 l s b C V D M y V B N D w v S X R l b V B h d G g + P C 9 J d G V t T G 9 j Y X R p b 2 4 + P F N 0 Y W J s Z U V u d H J p Z X M g L z 4 8 L 0 l 0 Z W 0 + P E l 0 Z W 0 + P E l 0 Z W 1 M b 2 N h d G l v b j 4 8 S X R l b V R 5 c G U + R m 9 y b X V s Y T w v S X R l b V R 5 c G U + P E l 0 Z W 1 Q Y X R o P l N l Y 3 R p b 2 4 x L 0 F s d X N 0 Y X Z h X 3 N 1 b 2 1 l a 3 N p L 0 t v c n Z h d H R 1 J T I w Y X J 2 b y U z Q S U y M G 5 v J T I w J T N F J T I w Z W k 8 L 0 l 0 Z W 1 Q Y X R o P j w v S X R l b U x v Y 2 F 0 a W 9 u P j x T d G F i b G V F b n R y a W V z I C 8 + P C 9 J d G V t P j x J d G V t P j x J d G V t T G 9 j Y X R p b 2 4 + P E l 0 Z W 1 U e X B l P k Z v c m 1 1 b G E 8 L 0 l 0 Z W 1 U e X B l P j x J d G V t U G F 0 a D 5 T Z W N 0 a W 9 u M S 9 B b H V z d G F 2 Y V 9 z d W 9 t Z W t z a S 9 L b 3 J 2 Y X R 0 d S U y M G F y d m 8 l M 0 E l M j B t b 2 5 p J T I w J T N F J T I w b W 9 u a T w v S X R l b V B h d G g + P C 9 J d G V t T G 9 j Y X R p b 2 4 + P F N 0 Y W J s Z U V u d H J p Z X M g L z 4 8 L 0 l 0 Z W 0 + P E l 0 Z W 0 + P E l 0 Z W 1 M b 2 N h d G l v b j 4 8 S X R l b V R 5 c G U + R m 9 y b X V s Y T w v S X R l b V R 5 c G U + P E l 0 Z W 1 Q Y X R o P l N l Y 3 R p b 2 4 x L 0 F s d X N 0 Y X Z h X 3 N 1 b 2 1 l a 3 N p L 0 t v c n Z h d H R 1 J T I w Y X J 2 b y U z Q S U y M G Z s Z X J m J T I w J T N F J T I w b W 9 u a T w v S X R l b V B h d G g + P C 9 J d G V t T G 9 j Y X R p b 2 4 + P F N 0 Y W J s Z U V u d H J p Z X M g L z 4 8 L 0 l 0 Z W 0 + P E l 0 Z W 0 + P E l 0 Z W 1 M b 2 N h d G l v b j 4 8 S X R l b V R 5 c G U + R m 9 y b X V s Y T w v S X R l b V R 5 c G U + P E l 0 Z W 1 Q Y X R o P l N l Y 3 R p b 2 4 x L 0 F s d X N 0 Y X Z h X 3 N 1 b 2 1 l a 3 N p L 0 t v c n Z h d H R 1 J T I w Y X J 2 b y U z Q S U y M G J s Z W 5 k J T I w J T N F J T I w b W 9 u a T w v S X R l b V B h d G g + P C 9 J d G V t T G 9 j Y X R p b 2 4 + P F N 0 Y W J s Z U V u d H J p Z X M g L z 4 8 L 0 l 0 Z W 0 + P E l 0 Z W 0 + P E l 0 Z W 1 M b 2 N h d G l v b j 4 8 S X R l b V R 5 c G U + R m 9 y b X V s Y T w v S X R l b V R 5 c G U + P E l 0 Z W 1 Q Y X R o P l N l Y 3 R p b 2 4 x L 0 F s d X N 0 Y X Z h X 3 N 1 b 2 1 l a 3 N p L 0 t v c n Z h d H R 1 J T I w Y X J 2 b y U z Q S U y M G t v b n R h a 3 Q l M j A l M 0 U l M j B s J U M z J U E 0 a G k 8 L 0 l 0 Z W 1 Q Y X R o P j w v S X R l b U x v Y 2 F 0 a W 9 u P j x T d G F i b G V F b n R y a W V z I C 8 + P C 9 J d G V t P j x J d G V t P j x J d G V t T G 9 j Y X R p b 2 4 + P E l 0 Z W 1 U e X B l P k Z v c m 1 1 b G E 8 L 0 l 0 Z W 1 U e X B l P j x J d G V t U G F 0 a D 5 T Z W N 0 a W 9 u M S 9 B b H V z d G F 2 Y V 9 z d W 9 t Z W t z a S 9 L b 3 J 2 Y X R 0 d S U y M G F y d m 8 l M 0 E l M j B m b G V y J T I w J T N F J T I w b W 9 u a T w v S X R l b V B h d G g + P C 9 J d G V t T G 9 j Y X R p b 2 4 + P F N 0 Y W J s Z U V u d H J p Z X M g L z 4 8 L 0 l 0 Z W 0 + P E l 0 Z W 0 + P E l 0 Z W 1 M b 2 N h d G l v b j 4 8 S X R l b V R 5 c G U + R m 9 y b X V s Y T w v S X R l b V R 5 c G U + P E l 0 Z W 1 Q Y X R o P l N l Y 3 R p b 2 4 x L 0 F s d X N 0 Y X Z h X 3 N 1 b 2 1 l a 3 N p L 0 t v c n Z h d H R 1 J T I w Y X J 2 b y U z Q S U y M G R p c 3 R h b n M l M j A l M 0 U l M j B l d C V D M y V B N D w v S X R l b V B h d G g + P C 9 J d G V t T G 9 j Y X R p b 2 4 + P F N 0 Y W J s Z U V u d H J p Z X M g L z 4 8 L 0 l 0 Z W 0 + P E l 0 Z W 0 + P E l 0 Z W 1 M b 2 N h d G l v b j 4 8 S X R l b V R 5 c G U + R m 9 y b X V s Y T w v S X R l b V R 5 c G U + P E l 0 Z W 1 Q Y X R o P l N l Y 3 R p b 2 4 x L 0 F s d X N 0 Y X Z h X 3 N 1 b 2 1 l a 3 N p L 0 t v c n Z h d H R 1 J T I w Y X J 2 b y U z Q S U y M G 4 l Q z M l Q T R 0 J T I w J T N F J T I w d m V y a 2 t v P C 9 J d G V t U G F 0 a D 4 8 L 0 l 0 Z W 1 M b 2 N h d G l v b j 4 8 U 3 R h Y m x l R W 5 0 c m l l c y A v P j w v S X R l b T 4 8 S X R l b T 4 8 S X R l b U x v Y 2 F 0 a W 9 u P j x J d G V t V H l w Z T 5 G b 3 J t d W x h P C 9 J d G V t V H l w Z T 4 8 S X R l b V B h d G g + U 2 V j d G l v b j E v Q W x 1 c 3 R h d m F f c 3 V v b W V r c 2 k v S 2 9 y d m F 0 d H U l M j B h c n Z v J T N B J T I w Y 2 9 u d G F j d C U y M C U z R S U y M G w l Q z M l Q T R o a T w v S X R l b V B h d G g + P C 9 J d G V t T G 9 j Y X R p b 2 4 + P F N 0 Y W J s Z U V u d H J p Z X M g L z 4 8 L 0 l 0 Z W 0 + P E l 0 Z W 0 + P E l 0 Z W 1 M b 2 N h d G l v b j 4 8 S X R l b V R 5 c G U + R m 9 y b X V s Y T w v S X R l b V R 5 c G U + P E l 0 Z W 1 Q Y X R o P l N l Y 3 R p b 2 4 x L 0 F s d X N 0 Y X Z h X 3 N 1 b 2 1 l a 3 N p L 0 t v c n Z h d H R 1 J T I w Y X J 2 b y U z Q S U y M G J s Z W 5 k Z W Q l M j A l M 0 U l M j B t b 2 5 p P C 9 J d G V t U G F 0 a D 4 8 L 0 l 0 Z W 1 M b 2 N h d G l v b j 4 8 U 3 R h Y m x l R W 5 0 c m l l c y A v P j w v S X R l b T 4 8 S X R l b T 4 8 S X R l b U x v Y 2 F 0 a W 9 u P j x J d G V t V H l w Z T 5 G b 3 J t d W x h P C 9 J d G V t V H l w Z T 4 8 S X R l b V B h d G g + U 2 V j d G l v b j E v Q W x 1 c 3 R h d m F f c 3 V v b W V r c 2 k v S 2 9 y d m F 0 d H U l M j B h c n Z v J T N B J T I w Z G l z d G F u Y 2 U l M j A l M 0 U l M j B l d C V D M y V B N D w v S X R l b V B h d G g + P C 9 J d G V t T G 9 j Y X R p b 2 4 + P F N 0 Y W J s Z U V u d H J p Z X M g L z 4 8 L 0 l 0 Z W 0 + P E l 0 Z W 0 + P E l 0 Z W 1 M b 2 N h d G l v b j 4 8 S X R l b V R 5 c G U + R m 9 y b X V s Y T w v S X R l b V R 5 c G U + P E l 0 Z W 1 Q Y X R o P l N l Y 3 R p b 2 4 x L 0 F s d X N 0 Y X Z h X 3 N 1 b 2 1 l a 3 N p L 0 t v c n Z h d H R 1 J T I w Y X J 2 b y U z Q S U y M G 9 u b G l u Z S U y M C U z R S U y M H Z l c m t r b z w v S X R l b V B h d G g + P C 9 J d G V t T G 9 j Y X R p b 2 4 + P F N 0 Y W J s Z U V u d H J p Z X M g L z 4 8 L 0 l 0 Z W 0 + P E l 0 Z W 0 + P E l 0 Z W 1 M b 2 N h d G l v b j 4 8 S X R l b V R 5 c G U + R m 9 y b X V s Y T w v S X R l b V R 5 c G U + P E l 0 Z W 1 Q Y X R o P l N l Y 3 R p b 2 4 x L 0 F s d X N 0 Y X Z h X 3 N 1 b 2 1 l a 3 N p L 0 t v c n Z h d H R 1 J T I w Y X J 2 b y U z Q S U y M G V u Z 2 V s c 2 t h M T w v S X R l b V B h d G g + P C 9 J d G V t T G 9 j Y X R p b 2 4 + P F N 0 Y W J s Z U V u d H J p Z X M g L z 4 8 L 0 l 0 Z W 0 + P E l 0 Z W 0 + P E l 0 Z W 1 M b 2 N h d G l v b j 4 8 S X R l b V R 5 c G U + R m 9 y b X V s Y T w v S X R l b V R 5 c G U + P E l 0 Z W 1 Q Y X R o P l N l Y 3 R p b 2 4 x L 0 F s d X N 0 Y X Z h X 3 N 1 b 2 1 l a 3 N p L 0 t v c n Z h d H R 1 J T I w Y X J 2 b y U z Q S U y M G V u Z 2 V s c 2 t h M j w v S X R l b V B h d G g + P C 9 J d G V t T G 9 j Y X R p b 2 4 + P F N 0 Y W J s Z U V u d H J p Z X M g L z 4 8 L 0 l 0 Z W 0 + P E l 0 Z W 0 + P E l 0 Z W 1 M b 2 N h d G l v b j 4 8 S X R l b V R 5 c G U + R m 9 y b X V s Y T w v S X R l b V R 5 c G U + P E l 0 Z W 1 Q Y X R o P l N l Y 3 R p b 2 4 x L 0 F s d X N 0 Y X Z h X 3 N 1 b 2 1 l a 3 N p L 0 t v c n Z h d H R 1 J T I w Y X J 2 b y U z Q S U y M G V u Z 2 V s c 2 t h M z w v S X R l b V B h d G g + P C 9 J d G V t T G 9 j Y X R p b 2 4 + P F N 0 Y W J s Z U V u d H J p Z X M g L z 4 8 L 0 l 0 Z W 0 + P E l 0 Z W 0 + P E l 0 Z W 1 M b 2 N h d G l v b j 4 8 S X R l b V R 5 c G U + R m 9 y b X V s Y T w v S X R l b V R 5 c G U + P E l 0 Z W 1 Q Y X R o P l N l Y 3 R p b 2 4 x L 0 F s d X N 0 Y X Z h X 3 N 1 b 2 1 l a 3 N p L 0 t v c n Z h d H R 1 J T I w Y X J 2 b y U z Q S U y M G V u Z 2 V s c 2 t h N D w v S X R l b V B h d G g + P C 9 J d G V t T G 9 j Y X R p b 2 4 + P F N 0 Y W J s Z U V u d H J p Z X M g L z 4 8 L 0 l 0 Z W 0 + P E l 0 Z W 0 + P E l 0 Z W 1 M b 2 N h d G l v b j 4 8 S X R l b V R 5 c G U + R m 9 y b X V s Y T w v S X R l b V R 5 c G U + P E l 0 Z W 1 Q Y X R o P l N l Y 3 R p b 2 4 x L 0 F s d X N 0 Y X Z h X 3 N 1 b 2 1 l a 3 N p L 0 t v c n Z h d H R 1 J T I w Y X J 2 b y U z Q S U y M G V u Z 2 V s c 2 t h N T w v S X R l b V B h d G g + P C 9 J d G V t T G 9 j Y X R p b 2 4 + P F N 0 Y W J s Z U V u d H J p Z X M g L z 4 8 L 0 l 0 Z W 0 + P E l 0 Z W 0 + P E l 0 Z W 1 M b 2 N h d G l v b j 4 8 S X R l b V R 5 c G U + R m 9 y b X V s Y T w v S X R l b V R 5 c G U + P E l 0 Z W 1 Q Y X R o P l N l Y 3 R p b 2 4 x L 0 F s d X N 0 Y X Z h X 3 N 1 b 2 1 l a 3 N p L 0 t v c n Z h d H R 1 J T I w Y X J 2 b y U z Q S U y M G V u Z 2 V s c 2 t h N j w v S X R l b V B h d G g + P C 9 J d G V t T G 9 j Y X R p b 2 4 + P F N 0 Y W J s Z U V u d H J p Z X M g L z 4 8 L 0 l 0 Z W 0 + P E l 0 Z W 0 + P E l 0 Z W 1 M b 2 N h d G l v b j 4 8 S X R l b V R 5 c G U + R m 9 y b X V s Y T w v S X R l b V R 5 c G U + P E l 0 Z W 1 Q Y X R o P l N l Y 3 R p b 2 4 x L 0 F s d X N 0 Y X Z h X 3 N 1 b 2 1 l a 3 N p L 0 t v c n Z h d H R 1 J T I w Y X J 2 b y U z Q S U y M G V u Z 2 x p c 2 g x P C 9 J d G V t U G F 0 a D 4 8 L 0 l 0 Z W 1 M b 2 N h d G l v b j 4 8 U 3 R h Y m x l R W 5 0 c m l l c y A v P j w v S X R l b T 4 8 S X R l b T 4 8 S X R l b U x v Y 2 F 0 a W 9 u P j x J d G V t V H l w Z T 5 G b 3 J t d W x h P C 9 J d G V t V H l w Z T 4 8 S X R l b V B h d G g + U 2 V j d G l v b j E v Q W x 1 c 3 R h d m F f c 3 V v b W V r c 2 k v S 2 9 y d m F 0 d H U l M j B h c n Z v J T N B J T I w Z W 5 n b G l z a D I 8 L 0 l 0 Z W 1 Q Y X R o P j w v S X R l b U x v Y 2 F 0 a W 9 u P j x T d G F i b G V F b n R y a W V z I C 8 + P C 9 J d G V t P j x J d G V t P j x J d G V t T G 9 j Y X R p b 2 4 + P E l 0 Z W 1 U e X B l P k Z v c m 1 1 b G E 8 L 0 l 0 Z W 1 U e X B l P j x J d G V t U G F 0 a D 5 T Z W N 0 a W 9 u M S 9 B b H V z d G F 2 Y V 9 z d W 9 t Z W t z a S 9 L b 3 J 2 Y X R 0 d S U y M G F y d m 8 l M 0 E l M j B l b m d s a X N o M z w v S X R l b V B h d G g + P C 9 J d G V t T G 9 j Y X R p b 2 4 + P F N 0 Y W J s Z U V u d H J p Z X M g L z 4 8 L 0 l 0 Z W 0 + P E l 0 Z W 0 + P E l 0 Z W 1 M b 2 N h d G l v b j 4 8 S X R l b V R 5 c G U + R m 9 y b X V s Y T w v S X R l b V R 5 c G U + P E l 0 Z W 1 Q Y X R o P l N l Y 3 R p b 2 4 x L 0 F s d X N 0 Y X Z h X 3 N 1 b 2 1 l a 3 N p L 0 t v c n Z h d H R 1 J T I w Y X J 2 b y U z Q S U y M G V u Z 2 x p c 2 g 0 P C 9 J d G V t U G F 0 a D 4 8 L 0 l 0 Z W 1 M b 2 N h d G l v b j 4 8 U 3 R h Y m x l R W 5 0 c m l l c y A v P j w v S X R l b T 4 8 S X R l b T 4 8 S X R l b U x v Y 2 F 0 a W 9 u P j x J d G V t V H l w Z T 5 G b 3 J t d W x h P C 9 J d G V t V H l w Z T 4 8 S X R l b V B h d G g + U 2 V j d G l v b j E v Q W x 1 c 3 R h d m F f c 3 V v b W V r c 2 k v S 2 9 y d m F 0 d H U l M j B h c n Z v J T N B J T I w Z W 5 n b G l z a D U 8 L 0 l 0 Z W 1 Q Y X R o P j w v S X R l b U x v Y 2 F 0 a W 9 u P j x T d G F i b G V F b n R y a W V z I C 8 + P C 9 J d G V t P j x J d G V t P j x J d G V t T G 9 j Y X R p b 2 4 + P E l 0 Z W 1 U e X B l P k Z v c m 1 1 b G E 8 L 0 l 0 Z W 1 U e X B l P j x J d G V t U G F 0 a D 5 T Z W N 0 a W 9 u M S 9 B b H V z d G F 2 Y V 9 z d W 9 t Z W t z a S 9 L b 3 J 2 Y X R 0 d S U y M G F y d m 8 l M 0 E l M j B l b m d s a X N o N j w v S X R l b V B h d G g + P C 9 J d G V t T G 9 j Y X R p b 2 4 + P F N 0 Y W J s Z U V u d H J p Z X M g L z 4 8 L 0 l 0 Z W 0 + P E l 0 Z W 0 + P E l 0 Z W 1 M b 2 N h d G l v b j 4 8 S X R l b V R 5 c G U + R m 9 y b X V s Y T w v S X R l b V R 5 c G U + P E l 0 Z W 1 Q Y X R o P l N l Y 3 R p b 2 4 x L 0 F s d X N 0 Y X Z h X 3 N 1 b 2 1 l a 3 N p L 0 t v c n Z h d H R 1 J T N B J T I w Z m k l M k Z l b i U y M C U z R S U y M H N 1 P C 9 J d G V t U G F 0 a D 4 8 L 0 l 0 Z W 1 M b 2 N h d G l v b j 4 8 U 3 R h Y m x l R W 5 0 c m l l c y A v P j w v S X R l b T 4 8 S X R l b T 4 8 S X R l b U x v Y 2 F 0 a W 9 u P j x J d G V t V H l w Z T 5 G b 3 J t d W x h P C 9 J d G V t V H l w Z T 4 8 S X R l b V B h d G g + U 2 V j d G l v b j E v Q W x 1 c 3 R h d m F f c 3 V v b W V r c 2 k v S 2 9 y d m F 0 d H U l M 0 E l M j B m a S U y R n N 2 J T I w J T N F J T I w c 3 U 8 L 0 l 0 Z W 1 Q Y X R o P j w v S X R l b U x v Y 2 F 0 a W 9 u P j x T d G F i b G V F b n R y a W V z I C 8 + P C 9 J d G V t P j x J d G V t P j x J d G V t T G 9 j Y X R p b 2 4 + P E l 0 Z W 1 U e X B l P k Z v c m 1 1 b G E 8 L 0 l 0 Z W 1 U e X B l P j x J d G V t U G F 0 a D 5 T Z W N 0 a W 9 u M S 9 B b H V z d G F 2 Y V 9 z d W 9 t Z W t z a S 9 L b 3 J 2 Y X R 0 d S U z Q S U y M H N 2 J T J G Z W 4 l M j A l M 0 U l M j B y d T w v S X R l b V B h d G g + P C 9 J d G V t T G 9 j Y X R p b 2 4 + P F N 0 Y W J s Z U V u d H J p Z X M g L z 4 8 L 0 l 0 Z W 0 + P E l 0 Z W 0 + P E l 0 Z W 1 M b 2 N h d G l v b j 4 8 S X R l b V R 5 c G U + R m 9 y b X V s Y T w v S X R l b V R 5 c G U + P E l 0 Z W 1 Q Y X R o P l N l Y 3 R p b 2 4 x L 0 F s d X N 0 Y X Z h X 3 N 1 b 2 1 l a 3 N p L 0 t v c n Z h d H R 1 J T N B J T I w c 3 Y l M k Z z d i U y M C U z R S U y M H J 1 P C 9 J d G V t U G F 0 a D 4 8 L 0 l 0 Z W 1 M b 2 N h d G l v b j 4 8 U 3 R h Y m x l R W 5 0 c m l l c y A v P j w v S X R l b T 4 8 S X R l b T 4 8 S X R l b U x v Y 2 F 0 a W 9 u P j x J d G V t V H l w Z T 5 G b 3 J t d W x h P C 9 J d G V t V H l w Z T 4 8 S X R l b V B h d G g + U 2 V j d G l v b j E v Q W x 1 c 3 R h d m F f c 3 V v b W V r c 2 k v S 2 9 y d m F 0 d H U l M 0 E l M j B l b i U y R m V u J T I w J T N F J T I w Z W 4 8 L 0 l 0 Z W 1 Q Y X R o P j w v S X R l b U x v Y 2 F 0 a W 9 u P j x T d G F i b G V F b n R y a W V z I C 8 + P C 9 J d G V t P j x J d G V t P j x J d G V t T G 9 j Y X R p b 2 4 + P E l 0 Z W 1 U e X B l P k Z v c m 1 1 b G E 8 L 0 l 0 Z W 1 U e X B l P j x J d G V t U G F 0 a D 5 T Z W N 0 a W 9 u M S 9 B b H V z d G F 2 Y V 9 z d W 9 t Z W t z a S 9 L b 3 J 2 Y X R 0 d S U z Q S U y M G V u J T J G c 3 Y l M j A l M 0 U l M j B l b j w v S X R l b V B h d G g + P C 9 J d G V t T G 9 j Y X R p b 2 4 + P F N 0 Y W J s Z U V u d H J p Z X M g L z 4 8 L 0 l 0 Z W 0 + P E l 0 Z W 0 + P E l 0 Z W 1 M b 2 N h d G l v b j 4 8 S X R l b V R 5 c G U + R m 9 y b X V s Y T w v S X R l b V R 5 c G U + P E l 0 Z W 1 Q Y X R o P l N l Y 3 R p b 2 4 x L 0 F s d X N 0 Y X Z h X 3 N 1 b 2 1 l a 3 N p L 1 B v a X N 0 Z X R 0 d S U y M H N h c m F r a 2 V l d C U z Q S U y M G t v b 2 R p a 2 9 w a W 8 8 L 0 l 0 Z W 1 Q Y X R o P j w v S X R l b U x v Y 2 F 0 a W 9 u P j x T d G F i b G V F b n R y a W V z I C 8 + P C 9 J d G V t P j x J d G V t P j x J d G V t T G 9 j Y X R p b 2 4 + P E l 0 Z W 1 U e X B l P k Z v c m 1 1 b G E 8 L 0 l 0 Z W 1 U e X B l P j x J d G V t U G F 0 a D 5 T Z W N 0 a W 9 u M S 9 B b H V z d G F 2 Y V 9 z d W 9 t Z W t z a S 9 M a X M l Q z M l Q T R 0 d H k l M 0 E l M j B v c G V 0 d X M l M k Z z d W 9 y a X R 1 c z w v S X R l b V B h d G g + P C 9 J d G V t T G 9 j Y X R p b 2 4 + P F N 0 Y W J s Z U V u d H J p Z X M g L z 4 8 L 0 l 0 Z W 0 + P E l 0 Z W 0 + P E l 0 Z W 1 M b 2 N h d G l v b j 4 8 S X R l b V R 5 c G U + R m 9 y b X V s Y T w v S X R l b V R 5 c G U + P E l 0 Z W 1 Q Y X R o P l N l Y 3 R p b 2 4 x L 0 F s d X N 0 Y X Z h X 3 N 1 b 2 1 l a 3 N p L 1 B v a X N 0 Z X R 0 d S U y M H N h c m F r a 2 V l d C U z Q S U y M G 9 w Z X R 1 c y U y M G p h J T I w c 3 V v c m l 0 d X M 8 L 0 l 0 Z W 1 Q Y X R o P j w v S X R l b U x v Y 2 F 0 a W 9 u P j x T d G F i b G V F b n R y a W V z I C 8 + P C 9 J d G V t P j x J d G V t P j x J d G V t T G 9 j Y X R p b 2 4 + P E l 0 Z W 1 U e X B l P k Z v c m 1 1 b G E 8 L 0 l 0 Z W 1 U e X B l P j x J d G V t U G F 0 a D 5 T Z W N 0 a W 9 u M S 9 B b H V z d G F 2 Y V 9 z d W 9 t Z W t z a S 9 L b 3 J 2 Y X R 0 d S U y M G F y d m 8 l M 0 E l M j B 0 e W h q J U M z J U E 0 J T I w L S U z R S U y M C 0 8 L 0 l 0 Z W 1 Q Y X R o P j w v S X R l b U x v Y 2 F 0 a W 9 u P j x T d G F i b G V F b n R y a W V z I C 8 + P C 9 J d G V t P j x J d G V t P j x J d G V t T G 9 j Y X R p b 2 4 + P E l 0 Z W 1 U e X B l P k Z v c m 1 1 b G E 8 L 0 l 0 Z W 1 U e X B l P j x J d G V t U G F 0 a D 5 T Z W N 0 a W 9 u M S 9 B b H V z d G F 2 Y V 9 z d W 9 t Z W t z a S 9 L b 3 J 2 Y X R 0 d S U y M G F y d m 8 l M 0 E l M j B 2 J U M z J U E 0 b G l s J T I w L S U z R S U y M C 0 8 L 0 l 0 Z W 1 Q Y X R o P j w v S X R l b U x v Y 2 F 0 a W 9 u P j x T d G F i b G V F b n R y a W V z I C 8 + P C 9 J d G V t P j x J d G V t P j x J d G V t T G 9 j Y X R p b 2 4 + P E l 0 Z W 1 U e X B l P k Z v c m 1 1 b G E 8 L 0 l 0 Z W 1 U e X B l P j x J d G V t U G F 0 a D 5 T Z W N 0 a W 9 u M S 9 B b H V z d G F 2 Y V 9 z d W 9 t Z W t z a S 9 M a X M l Q z M l Q T R 0 d H k l M 0 E l M j B h d m 9 p b n R h J T I w b 3 B p b n R v d G F y a m 9 u d G F h P C 9 J d G V t U G F 0 a D 4 8 L 0 l 0 Z W 1 M b 2 N h d G l v b j 4 8 U 3 R h Y m x l R W 5 0 c m l l c y A v P j w v S X R l b T 4 8 S X R l b T 4 8 S X R l b U x v Y 2 F 0 a W 9 u P j x J d G V t V H l w Z T 5 G b 3 J t d W x h P C 9 J d G V t V H l w Z T 4 8 S X R l b V B h d G g + U 2 V j d G l v b j E v Q W x 1 c 3 R h d m F f c 3 V v b W V r c 2 k v U G 9 p c 3 R l d H R 1 J T I w c 2 F y Y W t r Z W V 0 J T N B J T I w c G t t J T I w a m E l M j B r a W l u d D w v S X R l b V B h d G g + P C 9 J d G V t T G 9 j Y X R p b 2 4 + P F N 0 Y W J s Z U V u d H J p Z X M g L z 4 8 L 0 l 0 Z W 0 + P E l 0 Z W 0 + P E l 0 Z W 1 M b 2 N h d G l v b j 4 8 S X R l b V R 5 c G U + R m 9 y b X V s Y T w v S X R l b V R 5 c G U + P E l 0 Z W 1 Q Y X R o P l N l Y 3 R p b 2 4 x L 0 F s d X N 0 Y X Z h X 3 N 1 b 2 1 l a 3 N p L 0 x p c y V D M y V B N H R 0 e S U y M G 1 1 a 2 F 1 d G V 0 d H U l M 0 E l M j B l b m c 8 L 0 l 0 Z W 1 Q Y X R o P j w v S X R l b U x v Y 2 F 0 a W 9 u P j x T d G F i b G V F b n R y a W V z I C 8 + P C 9 J d G V t P j x J d G V t P j x J d G V t T G 9 j Y X R p b 2 4 + P E l 0 Z W 1 U e X B l P k Z v c m 1 1 b G E 8 L 0 l 0 Z W 1 U e X B l P j x J d G V t U G F 0 a D 5 T Z W N 0 a W 9 u M S 9 B b H V z d G F 2 Y V 9 z d W 9 t Z W t z a S 9 Z a G R p c 3 R l d H R 5 J T N B J T I w a 2 l l b G V 0 J T I w a m E l M j B l b m c 8 L 0 l 0 Z W 1 Q Y X R o P j w v S X R l b U x v Y 2 F 0 a W 9 u P j x T d G F i b G V F b n R y a W V z I C 8 + P C 9 J d G V t P j x J d G V t P j x J d G V t T G 9 j Y X R p b 2 4 + P E l 0 Z W 1 U e X B l P k Z v c m 1 1 b G E 8 L 0 l 0 Z W 1 U e X B l P j x J d G V t U G F 0 a D 5 T Z W N 0 a W 9 u M S 9 B b H V z d G F 2 Y V 9 z d W 9 t Z W t z a S 9 O a W 1 l d H R 5 J T I w c 2 F y Y W t r Z W V 0 J T I w d X V k Z W x s Z W V u J T N B J T I w Y X Z v a W 4 8 L 0 l 0 Z W 1 Q Y X R o P j w v S X R l b U x v Y 2 F 0 a W 9 u P j x T d G F i b G V F b n R y a W V z I C 8 + P C 9 J d G V t P j x J d G V t P j x J d G V t T G 9 j Y X R p b 2 4 + P E l 0 Z W 1 U e X B l P k Z v c m 1 1 b G E 8 L 0 l 0 Z W 1 U e X B l P j x J d G V t U G F 0 a D 5 T Z W N 0 a W 9 u M S 9 B b H V z d G F 2 Y V 9 y d W 9 0 c 2 l r c 2 k v S 2 9 y d m F 0 d H U l M j B h c n Z v J T N B J T I w d H V 0 a 2 F y a X Q 8 L 0 l 0 Z W 1 Q Y X R o P j w v S X R l b U x v Y 2 F 0 a W 9 u P j x T d G F i b G V F b n R y a W V z I C 8 + P C 9 J d G V t P j x J d G V t P j x J d G V t T G 9 j Y X R p b 2 4 + P E l 0 Z W 1 U e X B l P k Z v c m 1 1 b G E 8 L 0 l 0 Z W 1 U e X B l P j x J d G V t U G F 0 a D 5 T Z W N 0 a W 9 u M S 9 B b H V z d G F 2 Y V 9 y d W 9 0 c 2 l r c 2 k v S 2 9 y d m F 0 d H U l M j B h c n Z v J T N B J T I w b W 9 s Z W 1 t Y X Q 8 L 0 l 0 Z W 1 Q Y X R o P j w v S X R l b U x v Y 2 F 0 a W 9 u P j x T d G F i b G V F b n R y a W V z I C 8 + P C 9 J d G V t P j x J d G V t P j x J d G V t T G 9 j Y X R p b 2 4 + P E l 0 Z W 1 U e X B l P k Z v c m 1 1 b G E 8 L 0 l 0 Z W 1 U e X B l P j x J d G V t U G F 0 a D 5 T Z W N 0 a W 9 u M S 9 B b H V z d G F 2 Y V 9 y d W 9 0 c 2 l r c 2 k v S 2 9 y d m F 0 d H U l M j B h c n Z v J T N B J T I w Y X Z v a W 4 8 L 0 l 0 Z W 1 Q Y X R o P j w v S X R l b U x v Y 2 F 0 a W 9 u P j x T d G F i b G V F b n R y a W V z I C 8 + P C 9 J d G V t P j x J d G V t P j x J d G V t T G 9 j Y X R p b 2 4 + P E l 0 Z W 1 U e X B l P k Z v c m 1 1 b G E 8 L 0 l 0 Z W 1 U e X B l P j x J d G V t U G F 0 a D 5 T Z W N 0 a W 9 u M S 9 B b H V z d G F 2 Y V 9 y d W 9 0 c 2 l r c 2 k v S 2 9 y d m F 0 d H U l M j B h c n Z v J T N B J T I w Y X Z v a W 5 0 Y T w v S X R l b V B h d G g + P C 9 J d G V t T G 9 j Y X R p b 2 4 + P F N 0 Y W J s Z U V u d H J p Z X M g L z 4 8 L 0 l 0 Z W 0 + P E l 0 Z W 0 + P E l 0 Z W 1 M b 2 N h d G l v b j 4 8 S X R l b V R 5 c G U + R m 9 y b X V s Y T w v S X R l b V R 5 c G U + P E l 0 Z W 1 Q Y X R o P l N l Y 3 R p b 2 4 x L 0 F s d X N 0 Y X Z h X 3 J 1 b 3 R z a W t z a S 9 O a W 1 l d H R 5 J T I w c 2 F y Y W t r Z W V 0 J T I w d X V k Z W x s Z W V u M T w v S X R l b V B h d G g + P C 9 J d G V t T G 9 j Y X R p b 2 4 + P F N 0 Y W J s Z U V u d H J p Z X M g L z 4 8 L 0 l 0 Z W 0 + P E l 0 Z W 0 + P E l 0 Z W 1 M b 2 N h d G l v b j 4 8 S X R l b V R 5 c G U + R m 9 y b X V s Y T w v S X R l b V R 5 c G U + P E l 0 Z W 1 Q Y X R o P l N l Y 3 R p b 2 4 x L 0 F s d X N 0 Y X Z h X 2 V u Z 2 x h b m 5 p a 3 N p L 0 t v c n Z h d H R 1 J T I w Y X J 2 b y U z Q S U y M G 9 w J T I w L S U z R S U y M G N y P C 9 J d G V t U G F 0 a D 4 8 L 0 l 0 Z W 1 M b 2 N h d G l v b j 4 8 U 3 R h Y m x l R W 5 0 c m l l c y A v P j w v S X R l b T 4 8 S X R l b T 4 8 S X R l b U x v Y 2 F 0 a W 9 u P j x J d G V t V H l w Z T 5 G b 3 J t d W x h P C 9 J d G V t V H l w Z T 4 8 S X R l b V B h d G g + U 2 V j d G l v b j E v Q W x 1 c 3 R h d m F f Z W 5 n b G F u b m l r c 2 k v S 2 9 y d m F 0 d H U l M j B h c n Z v J T N B J T I w d H V 0 a 2 F y a X Q 8 L 0 l 0 Z W 1 Q Y X R o P j w v S X R l b U x v Y 2 F 0 a W 9 u P j x T d G F i b G V F b n R y a W V z I C 8 + P C 9 J d G V t P j x J d G V t P j x J d G V t T G 9 j Y X R p b 2 4 + P E l 0 Z W 1 U e X B l P k Z v c m 1 1 b G E 8 L 0 l 0 Z W 1 U e X B l P j x J d G V t U G F 0 a D 5 T Z W N 0 a W 9 u M S 9 B b H V z d G F 2 Y V 9 l b m d s Y W 5 u a W t z a S 9 L b 3 J 2 Y X R 0 d S U y M G F y d m 8 l M 0 E l M j B t b 2 x l b W 1 h d D w v S X R l b V B h d G g + P C 9 J d G V t T G 9 j Y X R p b 2 4 + P F N 0 Y W J s Z U V u d H J p Z X M g L z 4 8 L 0 l 0 Z W 0 + P E l 0 Z W 0 + P E l 0 Z W 1 M b 2 N h d G l v b j 4 8 S X R l b V R 5 c G U + R m 9 y b X V s Y T w v S X R l b V R 5 c G U + P E l 0 Z W 1 Q Y X R o P l N l Y 3 R p b 2 4 x L 0 F s d X N 0 Y X Z h X 2 V u Z 2 x h b m 5 p a 3 N p L 0 t v c n Z h d H R 1 J T I w Y X J 2 b y U z Q S U y M G F 2 b 2 l u P C 9 J d G V t U G F 0 a D 4 8 L 0 l 0 Z W 1 M b 2 N h d G l v b j 4 8 U 3 R h Y m x l R W 5 0 c m l l c y A v P j w v S X R l b T 4 8 S X R l b T 4 8 S X R l b U x v Y 2 F 0 a W 9 u P j x J d G V t V H l w Z T 5 G b 3 J t d W x h P C 9 J d G V t V H l w Z T 4 8 S X R l b V B h d G g + U 2 V j d G l v b j E v Q W x 1 c 3 R h d m F f Z W 5 n b G F u b m l r c 2 k v S 2 9 y d m F 0 d H U l M j B h c n Z v J T N B J T I w Y X Z v a W 5 0 Y T w v S X R l b V B h d G g + P C 9 J d G V t T G 9 j Y X R p b 2 4 + P F N 0 Y W J s Z U V u d H J p Z X M g L z 4 8 L 0 l 0 Z W 0 + P E l 0 Z W 0 + P E l 0 Z W 1 M b 2 N h d G l v b j 4 8 S X R l b V R 5 c G U + R m 9 y b X V s Y T w v S X R l b V R 5 c G U + P E l 0 Z W 1 Q Y X R o P l N l Y 3 R p b 2 4 x L 0 p v a H R v c n l o b S V D M y V B N G x s Z S 9 M a X M l Q z M l Q T R 0 d H k l M j B t d W t h d X R l d H R 1 M T w v S X R l b V B h d G g + P C 9 J d G V t T G 9 j Y X R p b 2 4 + P F N 0 Y W J s Z U V u d H J p Z X M g L z 4 8 L 0 l 0 Z W 0 + P E l 0 Z W 0 + P E l 0 Z W 1 M b 2 N h d G l v b j 4 8 S X R l b V R 5 c G U + R m 9 y b X V s Y T w v S X R l b V R 5 c G U + P E l 0 Z W 1 Q Y X R o P l N l Y 3 R p b 2 4 x L 0 p v a H R v c n l o b S V D M y V B N G x s Z S 9 Q b 2 l z d G V 0 d H U l M j B z Y X J h a 2 t l Z X Q z P C 9 J d G V t U G F 0 a D 4 8 L 0 l 0 Z W 1 M b 2 N h d G l v b j 4 8 U 3 R h Y m x l R W 5 0 c m l l c y A v P j w v S X R l b T 4 8 S X R l b T 4 8 S X R l b U x v Y 2 F 0 a W 9 u P j x J d G V t V H l w Z T 5 G b 3 J t d W x h P C 9 J d G V t V H l w Z T 4 8 S X R l b V B h d G g + U 2 V j d G l v b j E v S m 9 o d G 9 y e W h t J U M z J U E 0 b G x l L 0 x p c y V D M y V B N H R 0 e S U y M G 1 1 a 2 F 1 d G V 0 d H U y P C 9 J d G V t U G F 0 a D 4 8 L 0 l 0 Z W 1 M b 2 N h d G l v b j 4 8 U 3 R h Y m x l R W 5 0 c m l l c y A v P j w v S X R l b T 4 8 S X R l b T 4 8 S X R l b U x v Y 2 F 0 a W 9 u P j x J d G V t V H l w Z T 5 G b 3 J t d W x h P C 9 J d G V t V H l w Z T 4 8 S X R l b V B h d G g + U 2 V j d G l v b j E v S m 9 o d G 9 y e W h t J U M z J U E 0 b G x l L 1 B v a X N 0 Z X R 0 d S U y M H N h c m F r a 2 V l d D Q 8 L 0 l 0 Z W 1 Q Y X R o P j w v S X R l b U x v Y 2 F 0 a W 9 u P j x T d G F i b G V F b n R y a W V z I C 8 + P C 9 J d G V t P j x J d G V t P j x J d G V t T G 9 j Y X R p b 2 4 + P E l 0 Z W 1 U e X B l P k Z v c m 1 1 b G E 8 L 0 l 0 Z W 1 U e X B l P j x J d G V t U G F 0 a D 5 T Z W N 0 a W 9 u M S 9 K b 2 h 0 b 3 J 5 a G 0 l Q z M l Q T R s b G U v T m l t Z X R 0 e S U y M H N h c m F r a 2 V l d C U y M H V 1 Z G V s b G V l b j I 8 L 0 l 0 Z W 1 Q Y X R o P j w v S X R l b U x v Y 2 F 0 a W 9 u P j x T d G F i b G V F b n R y a W V z I C 8 + P C 9 J d G V t P j x J d G V t P j x J d G V t T G 9 j Y X R p b 2 4 + P E l 0 Z W 1 U e X B l P k Z v c m 1 1 b G E 8 L 0 l 0 Z W 1 U e X B l P j x J d G V t U G F 0 a D 5 T Z W N 0 a W 9 u M S 9 U d W 5 0 a W 9 w Z X R 1 c y 9 L b 3 J 2 Y X R 1 d C U y M H Z p c m h l Z X Q 8 L 0 l 0 Z W 1 Q Y X R o P j w v S X R l b U x v Y 2 F 0 a W 9 u P j x T d G F i b G V F b n R y a W V z I C 8 + P C 9 J d G V t P j x J d G V t P j x J d G V t T G 9 j Y X R p b 2 4 + P E l 0 Z W 1 U e X B l P k Z v c m 1 1 b G E 8 L 0 l 0 Z W 1 U e X B l P j x J d G V t U G F 0 a D 5 T Z W N 0 a W 9 u M S 9 U Z W 5 0 d G l r e X N l b H l z d C V D M y V B N C 9 L b 3 J 2 Y X R 0 d S U y M G F y d m 8 l M 0 E l M j B B d m F h J T I w c H V k b 3 R 1 c 3 Z h b G l r a 2 8 l M j B l b j w v S X R l b V B h d G g + P C 9 J d G V t T G 9 j Y X R p b 2 4 + P F N 0 Y W J s Z U V u d H J p Z X M g L z 4 8 L 0 l 0 Z W 0 + P E l 0 Z W 0 + P E l 0 Z W 1 M b 2 N h d G l v b j 4 8 S X R l b V R 5 c G U + R m 9 y b X V s Y T w v S X R l b V R 5 c G U + P E l 0 Z W 1 Q Y X R o P l N l Y 3 R p b 2 4 x L 1 R l b n R 0 a W t 5 c 2 V s e X N 0 J U M z J U E 0 L 0 t v c n Z h d H R 1 J T I w Y X J 2 b y U z Q S U y M G F 2 Y W E l M j B w d W R v d H V z d m F s a W t r b y U y M G V u P C 9 J d G V t U G F 0 a D 4 8 L 0 l 0 Z W 1 M b 2 N h d G l v b j 4 8 U 3 R h Y m x l R W 5 0 c m l l c y A v P j w v S X R l b T 4 8 S X R l b T 4 8 S X R l b U x v Y 2 F 0 a W 9 u P j x J d G V t V H l w Z T 5 G b 3 J t d W x h P C 9 J d G V t V H l w Z T 4 8 S X R l b V B h d G g + U 2 V j d G l v b j E v V G V u d H R p a 3 l z Z W x 5 c 3 Q l Q z M l Q T Q v S 2 9 y d m F 0 d H U l M j B h c n Z v J T N B J T I w Q X Z h Y S U y M H B 1 Z G 9 0 d X N 2 Y W x p a 2 t v J T I w c 3 Y 8 L 0 l 0 Z W 1 Q Y X R o P j w v S X R l b U x v Y 2 F 0 a W 9 u P j x T d G F i b G V F b n R y a W V z I C 8 + P C 9 J d G V t P j x J d G V t P j x J d G V t T G 9 j Y X R p b 2 4 + P E l 0 Z W 1 U e X B l P k Z v c m 1 1 b G E 8 L 0 l 0 Z W 1 U e X B l P j x J d G V t U G F 0 a D 5 T Z W N 0 a W 9 u M S 9 U Z W 5 0 d G l r e X N l b H l z d C V D M y V B N C 9 L b 3 J 2 Y X R 0 d S U y M G F y d m 8 l M 0 E l M j B h d m F h J T I w c H V k b 3 R 1 c 3 Z h b G l r a 2 8 l M j B z d j w v S X R l b V B h d G g + P C 9 J d G V t T G 9 j Y X R p b 2 4 + P F N 0 Y W J s Z U V u d H J p Z X M g L z 4 8 L 0 l 0 Z W 0 + P E l 0 Z W 0 + P E l 0 Z W 1 M b 2 N h d G l v b j 4 8 S X R l b V R 5 c G U + R m 9 y b X V s Y T w v S X R l b V R 5 c G U + P E l 0 Z W 1 Q Y X R o P l N l Y 3 R p b 2 4 x L 1 R l b n R 0 a W t 5 c 2 V s e X N 0 J U M z J U E 0 L 0 t v c n Z h d H R 1 J T I w Y X J 2 b y U z Q S U y M E F 2 Y W E l M j B w d W R v d H V z d m F s a W t r b y U y M G Z p P C 9 J d G V t U G F 0 a D 4 8 L 0 l 0 Z W 1 M b 2 N h d G l v b j 4 8 U 3 R h Y m x l R W 5 0 c m l l c y A v P j w v S X R l b T 4 8 S X R l b T 4 8 S X R l b U x v Y 2 F 0 a W 9 u P j x J d G V t V H l w Z T 5 G b 3 J t d W x h P C 9 J d G V t V H l w Z T 4 8 S X R l b V B h d G g + U 2 V j d G l v b j E v V G V u d H R p a 3 l z Z W x 5 c 3 Q l Q z M l Q T Q v S 2 9 y d m F 0 d H U l M j B h c n Z v J T N B J T I w Y X Z h Y S U y M H B 1 Z G 9 0 d X N 2 Y W x p a 2 t v J T I w Z m k 8 L 0 l 0 Z W 1 Q Y X R o P j w v S X R l b U x v Y 2 F 0 a W 9 u P j x T d G F i b G V F b n R y a W V z I C 8 + P C 9 J d G V t P j x J d G V t P j x J d G V t T G 9 j Y X R p b 2 4 + P E l 0 Z W 1 U e X B l P k Z v c m 1 1 b G E 8 L 0 l 0 Z W 1 U e X B l P j x J d G V t U G F 0 a D 5 T Z W N 0 a W 9 u M S 9 U Z W 5 0 d G l r e X N l b H l z d C V D M y V B N C 9 M a X M l Q z M l Q T R 0 d H k l M j B z Y X J h a 2 U l M 0 E l M j B 1 d X N p J T I w b G F h a n V 1 c z w v S X R l b V B h d G g + P C 9 J d G V t T G 9 j Y X R p b 2 4 + P F N 0 Y W J s Z U V u d H J p Z X M g L z 4 8 L 0 l 0 Z W 0 + P E l 0 Z W 0 + P E l 0 Z W 1 M b 2 N h d G l v b j 4 8 S X R l b V R 5 c G U + R m 9 y b X V s Y T w v S X R l b V R 5 c G U + P E l 0 Z W 1 Q Y X R o P l N l Y 3 R p b 2 4 x L 1 R l b n R 0 a W t 5 c 2 V s e X N 0 J U M z J U E 0 L 0 1 1 d X R l d H R 1 J T I w d H l 5 c H B p J T N B J T I w d X V z a S U y M G x h Y W p 1 d X M 8 L 0 l 0 Z W 1 Q Y X R o P j w v S X R l b U x v Y 2 F 0 a W 9 u P j x T d G F i b G V F b n R y a W V z I C 8 + P C 9 J d G V t P j x J d G V t P j x J d G V t T G 9 j Y X R p b 2 4 + P E l 0 Z W 1 U e X B l P k Z v c m 1 1 b G E 8 L 0 l 0 Z W 1 U e X B l P j x J d G V t U G F 0 a D 5 T Z W N 0 a W 9 u M S 9 U Z W 5 0 d G l r e X N l b H l z d C V D M y V B N C 9 L b 3 J 2 Y X R 0 d S U y M G F y d m 8 l M 0 E l M j B v c C U y M G 9 w J T I w J T N F J T I w b 3 A 8 L 0 l 0 Z W 1 Q Y X R o P j w v S X R l b U x v Y 2 F 0 a W 9 u P j x T d G F i b G V F b n R y a W V z I C 8 + P C 9 J d G V t P j x J d G V t P j x J d G V t T G 9 j Y X R p b 2 4 + P E l 0 Z W 1 U e X B l P k Z v c m 1 1 b G E 8 L 0 l 0 Z W 1 U e X B l P j x J d G V t U G F 0 a D 5 T Z W N 0 a W 9 u M S 9 U Z W 5 0 d G l r e X N l b H l z d C V D M y V B N C 9 L b 3 J 2 Y X R 0 d S U y M G F y d m 8 l M 0 E l M j B z c C U y M G 9 w J T I w J T N F J T I w b 3 A 8 L 0 l 0 Z W 1 Q Y X R o P j w v S X R l b U x v Y 2 F 0 a W 9 u P j x T d G F i b G V F b n R y a W V z I C 8 + P C 9 J d G V t P j x J d G V t P j x J d G V t T G 9 j Y X R p b 2 4 + P E l 0 Z W 1 U e X B l P k Z v c m 1 1 b G E 8 L 0 l 0 Z W 1 U e X B l P j x J d G V t U G F 0 a D 5 T Z W N 0 a W 9 u M S 9 U Z W 5 0 d G l r e X N l b H l z d C V D M y V B N C 9 L b 3 J 2 Y X R 0 d S U y M G F y d m 8 l M 0 E l M j B j c i U y M G 9 w J T I w J T N F J T I w b 3 A 8 L 0 l 0 Z W 1 Q Y X R o P j w v S X R l b U x v Y 2 F 0 a W 9 u P j x T d G F i b G V F b n R y a W V z I C 8 + P C 9 J d G V t P j x J d G V t P j x J d G V t T G 9 j Y X R p b 2 4 + P E l 0 Z W 1 U e X B l P k Z v c m 1 1 b G E 8 L 0 l 0 Z W 1 U e X B l P j x J d G V t U G F 0 a D 5 T Z W N 0 a W 9 u M S 9 U Z W 5 0 d G l r e X N l b H l z d C V D M y V B N C 9 T Y X J h a 2 t l a W R l b i U y M G o l Q z M l Q T R y a m V z d H l z d C V D M y V B N C U y M G 1 1 d X R l d H R 1 M T w v S X R l b V B h d G g + P C 9 J d G V t T G 9 j Y X R p b 2 4 + P F N 0 Y W J s Z U V u d H J p Z X M g L z 4 8 L 0 l 0 Z W 0 + P E l 0 Z W 0 + P E l 0 Z W 1 M b 2 N h d G l v b j 4 8 S X R l b V R 5 c G U + R m 9 y b X V s Y T w v S X R l b V R 5 c G U + P E l 0 Z W 1 Q Y X R o P l N l Y 3 R p b 2 4 x L 1 R l b n R 0 a W t 5 c 2 V s e X N 0 J U M z J U E 0 L 1 B v a X N 0 Z X R 0 d S U y M H N h c m F r a 2 V l d D w v S X R l b V B h d G g + P C 9 J d G V t T G 9 j Y X R p b 2 4 + P F N 0 Y W J s Z U V u d H J p Z X M g L z 4 8 L 0 l 0 Z W 0 + P E l 0 Z W 0 + P E l 0 Z W 1 M b 2 N h d G l v b j 4 8 S X R l b V R 5 c G U + R m 9 y b X V s Y T w v S X R l b V R 5 c G U + P E l 0 Z W 1 Q Y X R o P l N l Y 3 R p b 2 4 x L 1 R l b n R 0 a W t 5 c 2 V s e X N 0 J U M z J U E 0 L 0 t v c n Z h d H R 1 J T N B J T I w Z X h h b S 1 0 Z W 5 0 Y W 1 l b i U y M C U z R S U y M G V 4 Y W 0 t d G V u d H R p P C 9 J d G V t U G F 0 a D 4 8 L 0 l 0 Z W 1 M b 2 N h d G l v b j 4 8 U 3 R h Y m x l R W 5 0 c m l l c y A v P j w v S X R l b T 4 8 S X R l b T 4 8 S X R l b U x v Y 2 F 0 a W 9 u P j x J d G V t V H l w Z T 5 G b 3 J t d W x h P C 9 J d G V t V H l w Z T 4 8 S X R l b V B h d G g + U 2 V j d G l v b j E v V G V u d H R p a 3 l z Z W x 5 c 3 Q l Q z M l Q T Q v S 2 9 y d m F 0 d H U l M 0 E l M j B o Z W 0 l M j A l M 0 U l M j B r b 3 R p P C 9 J d G V t U G F 0 a D 4 8 L 0 l 0 Z W 1 M b 2 N h d G l v b j 4 8 U 3 R h Y m x l R W 5 0 c m l l c y A v P j w v S X R l b T 4 8 S X R l b T 4 8 S X R l b U x v Y 2 F 0 a W 9 u P j x J d G V t V H l w Z T 5 G b 3 J t d W x h P C 9 J d G V t V H l w Z T 4 8 S X R l b V B h d G g + U 2 V j d G l v b j E v V G V u d H R p a 3 l z Z W x 5 c 3 Q l Q z M l Q T Q v S 2 9 y d m F 0 d H U l M 0 E l M j B t d G V u d G F t Z W 4 l M j A l M 0 U l M j B t d G V u d H R p P C 9 J d G V t U G F 0 a D 4 8 L 0 l 0 Z W 1 M b 2 N h d G l v b j 4 8 U 3 R h Y m x l R W 5 0 c m l l c y A v P j w v S X R l b T 4 8 S X R l b T 4 8 S X R l b U x v Y 2 F 0 a W 9 u P j x J d G V t V H l w Z T 5 G b 3 J t d W x h P C 9 J d G V t V H l w Z T 4 8 S X R l b V B h d G g + U 2 V j d G l v b j E v V G V u d H R p a 3 l z Z W x 5 c 3 Q l Q z M l Q T Q v S 2 9 y d m F 0 d H U l M 0 E l M j B l b G V r d H I l M j A l M 0 U l M j B z J U M z J U E 0 a G s 8 L 0 l 0 Z W 1 Q Y X R o P j w v S X R l b U x v Y 2 F 0 a W 9 u P j x T d G F i b G V F b n R y a W V z I C 8 + P C 9 J d G V t P j x J d G V t P j x J d G V t T G 9 j Y X R p b 2 4 + P E l 0 Z W 1 U e X B l P k Z v c m 1 1 b G E 8 L 0 l 0 Z W 1 U e X B l P j x J d G V t U G F 0 a D 5 T Z W N 0 a W 9 u M S 9 U Z W 5 0 d G l r e X N l b H l z d C V D M y V B N C 9 L b 3 J 2 Y X R 0 d S U z Q S U y M G F s b G 0 l M j A l M 0 U l M j B 5 b G V p b j w v S X R l b V B h d G g + P C 9 J d G V t T G 9 j Y X R p b 2 4 + P F N 0 Y W J s Z U V u d H J p Z X M g L z 4 8 L 0 l 0 Z W 0 + P E l 0 Z W 0 + P E l 0 Z W 1 M b 2 N h d G l v b j 4 8 S X R l b V R 5 c G U + R m 9 y b X V s Y T w v S X R l b V R 5 c G U + P E l 0 Z W 1 Q Y X R o P l N l Y 3 R p b 2 4 x L 1 R l b n R 0 a W t 5 c 2 V s e X N 0 J U M z J U E 0 L 0 t v c n Z h d H R 1 J T N B J T I w Z X N z J U M z J U E 0 J T I w J T N F J T I w Z X N z Z W U 8 L 0 l 0 Z W 1 Q Y X R o P j w v S X R l b U x v Y 2 F 0 a W 9 u P j x T d G F i b G V F b n R y a W V z I C 8 + P C 9 J d G V t P j x J d G V t P j x J d G V t T G 9 j Y X R p b 2 4 + P E l 0 Z W 1 U e X B l P k Z v c m 1 1 b G E 8 L 0 l 0 Z W 1 U e X B l P j x J d G V t U G F 0 a D 5 T Z W N 0 a W 9 u M S 9 U Z W 5 0 d G l r e X N l b H l z d C V D M y V B N C 9 L b 3 J 2 Y X R 0 d S U z Q S U y M G F u b m F 0 J T I w J T N F J T I w d H l o a i V D M y V B N D w v S X R l b V B h d G g + P C 9 J d G V t T G 9 j Y X R p b 2 4 + P F N 0 Y W J s Z U V u d H J p Z X M g L z 4 8 L 0 l 0 Z W 0 + P E l 0 Z W 0 + P E l 0 Z W 1 M b 2 N h d G l v b j 4 8 S X R l b V R 5 c G U + R m 9 y b X V s Y T w v S X R l b V R 5 c G U + P E l 0 Z W 1 Q Y X R o P l N l Y 3 R p b 2 4 x L 1 R l b n R 0 a W t 5 c 2 V s e X N 0 J U M z J U E 0 L 0 t v c n Z h d H R 1 J T N B J T I w a W 5 0 Z S U y M C U z R S U y M G V p a i V D M y V B N H J q P C 9 J d G V t U G F 0 a D 4 8 L 0 l 0 Z W 1 M b 2 N h d G l v b j 4 8 U 3 R h Y m x l R W 5 0 c m l l c y A v P j w v S X R l b T 4 8 S X R l b T 4 8 S X R l b U x v Y 2 F 0 a W 9 u P j x J d G V t V H l w Z T 5 G b 3 J t d W x h P C 9 J d G V t V H l w Z T 4 8 S X R l b V B h d G g + U 2 V j d G l v b j E v V G V u d H R p a 3 l z Z W x 5 c 3 Q l Q z M l Q T Q v S 2 9 y d m F 0 d H U l M 0 E l M j B 2 Y X J 0 Y W 5 u Y X Q l M j A l M 0 U l M j B q b 2 t h d G 9 p b m V u P C 9 J d G V t U G F 0 a D 4 8 L 0 l 0 Z W 1 M b 2 N h d G l v b j 4 8 U 3 R h Y m x l R W 5 0 c m l l c y A v P j w v S X R l b T 4 8 S X R l b T 4 8 S X R l b U x v Y 2 F 0 a W 9 u P j x J d G V t V H l w Z T 5 G b 3 J t d W x h P C 9 J d G V t V H l w Z T 4 8 S X R l b V B h d G g + U 2 V j d G l v b j E v V G V u d H R p a 3 l z Z W x 5 c 3 Q l Q z M l Q T Q v S 2 9 y d m F 0 d H U l M 0 E l M j B l Z X h h b S U y M C U z R S U y M G V 4 Y W 0 t d G V u d H R p P C 9 J d G V t U G F 0 a D 4 8 L 0 l 0 Z W 1 M b 2 N h d G l v b j 4 8 U 3 R h Y m x l R W 5 0 c m l l c y A v P j w v S X R l b T 4 8 S X R l b T 4 8 S X R l b U x v Y 2 F 0 a W 9 u P j x J d G V t V H l w Z T 5 G b 3 J t d W x h P C 9 J d G V t V H l w Z T 4 8 S X R l b V B h d G g + U 2 V j d G l v b j E v V G V u d H R p a 3 l z Z W x 5 c 3 Q l Q z M l Q T Q v S 2 9 y d m F 0 d H U l M 0 E l M j B o b 2 1 l J T I w J T N F J T I w a 2 9 0 a T w v S X R l b V B h d G g + P C 9 J d G V t T G 9 j Y X R p b 2 4 + P F N 0 Y W J s Z U V u d H J p Z X M g L z 4 8 L 0 l 0 Z W 0 + P E l 0 Z W 0 + P E l 0 Z W 1 M b 2 N h d G l v b j 4 8 S X R l b V R 5 c G U + R m 9 y b X V s Y T w v S X R l b V R 5 c G U + P E l 0 Z W 1 Q Y X R o P l N l Y 3 R p b 2 4 x L 1 R l b n R 0 a W t 5 c 2 V s e X N 0 J U M z J U E 0 L 0 t v c n Z h d H R 1 J T N B J T I w b W V 4 Y W 0 l M j A l M 0 U l M j B t d G V u d H R p P C 9 J d G V t U G F 0 a D 4 8 L 0 l 0 Z W 1 M b 2 N h d G l v b j 4 8 U 3 R h Y m x l R W 5 0 c m l l c y A v P j w v S X R l b T 4 8 S X R l b T 4 8 S X R l b U x v Y 2 F 0 a W 9 u P j x J d G V t V H l w Z T 5 G b 3 J t d W x h P C 9 J d G V t V H l w Z T 4 8 S X R l b V B h d G g + U 2 V j d G l v b j E v V G V u d H R p a 3 l z Z W x 5 c 3 Q l Q z M l Q T Q v S 2 9 y d m F 0 d H U l M 0 E l M j B l b G V j d H I l M j A l M 0 U l M j B z J U M z J U E 0 a G s 8 L 0 l 0 Z W 1 Q Y X R o P j w v S X R l b U x v Y 2 F 0 a W 9 u P j x T d G F i b G V F b n R y a W V z I C 8 + P C 9 J d G V t P j x J d G V t P j x J d G V t T G 9 j Y X R p b 2 4 + P E l 0 Z W 1 U e X B l P k Z v c m 1 1 b G E 8 L 0 l 0 Z W 1 U e X B l P j x J d G V t U G F 0 a D 5 T Z W N 0 a W 9 u M S 9 U Z W 5 0 d G l r e X N l b H l z d C V D M y V B N C 9 L b 3 J 2 Y X R 0 d S U z Q S U y M G d u c m w l M j A l M 0 U l M j B 5 b G V p b j w v S X R l b V B h d G g + P C 9 J d G V t T G 9 j Y X R p b 2 4 + P F N 0 Y W J s Z U V u d H J p Z X M g L z 4 8 L 0 l 0 Z W 0 + P E l 0 Z W 0 + P E l 0 Z W 1 M b 2 N h d G l v b j 4 8 S X R l b V R 5 c G U + R m 9 y b X V s Y T w v S X R l b V R 5 c G U + P E l 0 Z W 1 Q Y X R o P l N l Y 3 R p b 2 4 x L 1 R l b n R 0 a W t 5 c 2 V s e X N 0 J U M z J U E 0 L 0 t v c n Z h d H R 1 J T N B J T I w Z X N z Y X k l M j A l M 0 U l M j B l c 3 N l Z T w v S X R l b V B h d G g + P C 9 J d G V t T G 9 j Y X R p b 2 4 + P F N 0 Y W J s Z U V u d H J p Z X M g L z 4 8 L 0 l 0 Z W 0 + P E l 0 Z W 0 + P E l 0 Z W 1 M b 2 N h d G l v b j 4 8 S X R l b V R 5 c G U + R m 9 y b X V s Y T w v S X R l b V R 5 c G U + P E l 0 Z W 1 Q Y X R o P l N l Y 3 R p b 2 4 x L 1 R l b n R 0 a W t 5 c 2 V s e X N 0 J U M z J U E 0 L 0 t v c n Z h d H R 1 J T N B J T I w b 3 R o Z X I l M j A l M 0 U l M j B 0 e W h q J U M z J U E 0 P C 9 J d G V t U G F 0 a D 4 8 L 0 l 0 Z W 1 M b 2 N h d G l v b j 4 8 U 3 R h Y m x l R W 5 0 c m l l c y A v P j w v S X R l b T 4 8 S X R l b T 4 8 S X R l b U x v Y 2 F 0 a W 9 u P j x J d G V t V H l w Z T 5 G b 3 J t d W x h P C 9 J d G V t V H l w Z T 4 8 S X R l b V B h d G g + U 2 V j d G l v b j E v V G V u d H R p a 3 l z Z W x 5 c 3 Q l Q z M l Q T Q v S 2 9 y d m F 0 d H U l M 0 E l M j B u b 3 Q l M j A l M 0 U l M j B l a W o l Q z M l Q T R y a j w v S X R l b V B h d G g + P C 9 J d G V t T G 9 j Y X R p b 2 4 + P F N 0 Y W J s Z U V u d H J p Z X M g L z 4 8 L 0 l 0 Z W 0 + P E l 0 Z W 0 + P E l 0 Z W 1 M b 2 N h d G l v b j 4 8 S X R l b V R 5 c G U + R m 9 y b X V s Y T w v S X R l b V R 5 c G U + P E l 0 Z W 1 Q Y X R o P l N l Y 3 R p b 2 4 x L 1 R l b n R 0 a W t 5 c 2 V s e X N 0 J U M z J U E 0 L 0 t v c n Z h d H R 1 J T N B J T I w Z X Z l c n l v d G h l c i U y M C U z R S U y M G p v a 2 F 0 b 2 l u Z W 4 8 L 0 l 0 Z W 1 Q Y X R o P j w v S X R l b U x v Y 2 F 0 a W 9 u P j x T d G F i b G V F b n R y a W V z I C 8 + P C 9 J d G V t P j x J d G V t P j x J d G V t T G 9 j Y X R p b 2 4 + P E l 0 Z W 1 U e X B l P k Z v c m 1 1 b G E 8 L 0 l 0 Z W 1 U e X B l P j x J d G V t U G F 0 a D 5 T Z W N 0 a W 9 u M S 9 U Z W 5 0 d G l r e X N l b H l z d C V D M y V B N C 9 L b 3 J 2 Y X R 0 d S U z Q S U y M G 9 u b H k l M j B k Z W d y Z W U 8 L 0 l 0 Z W 1 Q Y X R o P j w v S X R l b U x v Y 2 F 0 a W 9 u P j x T d G F i b G V F b n R y a W V z I C 8 + P C 9 J d G V t P j x J d G V t P j x J d G V t T G 9 j Y X R p b 2 4 + P E l 0 Z W 1 U e X B l P k Z v c m 1 1 b G E 8 L 0 l 0 Z W 1 U e X B l P j x J d G V t U G F 0 a D 5 T Z W N 0 a W 9 u M S 9 U Z W 5 0 d G l r e X N l b H l z d C V D M y V B N C 9 L b 3 J 2 Y X R 0 d S U z Q S U y M G J v d G g l M j B z d H V k Z W 5 0 c z w v S X R l b V B h d G g + P C 9 J d G V t T G 9 j Y X R p b 2 4 + P F N 0 Y W J s Z U V u d H J p Z X M g L z 4 8 L 0 l 0 Z W 0 + P E l 0 Z W 0 + P E l 0 Z W 1 M b 2 N h d G l v b j 4 8 S X R l b V R 5 c G U + R m 9 y b X V s Y T w v S X R l b V R 5 c G U + P E l 0 Z W 1 Q Y X R o P l N l Y 3 R p b 2 4 x L 1 R l b n R 0 a W t 5 c 2 V s e X N 0 J U M z J U E 0 L 0 t v c n Z h d H R 1 J T N B J T I w b 2 5 s e S U y M G 9 w Z W 4 8 L 0 l 0 Z W 1 Q Y X R o P j w v S X R l b U x v Y 2 F 0 a W 9 u P j x T d G F i b G V F b n R y a W V z I C 8 + P C 9 J d G V t P j x J d G V t P j x J d G V t T G 9 j Y X R p b 2 4 + P E l 0 Z W 1 U e X B l P k Z v c m 1 1 b G E 8 L 0 l 0 Z W 1 U e X B l P j x J d G V t U G F 0 a D 5 T Z W N 0 a W 9 u M S 9 U Z W 5 0 d G l r e X N l b H l z d C V D M y V B N C 9 L b 3 J 2 Y X R 0 d S U z Q S U y M G V u Z G F z d C U y M G V 4 Y W 1 l b n M 8 L 0 l 0 Z W 1 Q Y X R o P j w v S X R l b U x v Y 2 F 0 a W 9 u P j x T d G F i b G V F b n R y a W V z I C 8 + P C 9 J d G V t P j x J d G V t P j x J d G V t T G 9 j Y X R p b 2 4 + P E l 0 Z W 1 U e X B l P k Z v c m 1 1 b G E 8 L 0 l 0 Z W 1 U e X B l P j x J d G V t U G F 0 a D 5 T Z W N 0 a W 9 u M S 9 U Z W 5 0 d G l r e X N l b H l z d C V D M y V B N C 9 L b 3 J 2 Y X R 0 d S U z Q S U y M G I l Q z M l Q T V k Z S U y M H N 0 d W R l b n R l c j w v S X R l b V B h d G g + P C 9 J d G V t T G 9 j Y X R p b 2 4 + P F N 0 Y W J s Z U V u d H J p Z X M g L z 4 8 L 0 l 0 Z W 0 + P E l 0 Z W 0 + P E l 0 Z W 1 M b 2 N h d G l v b j 4 8 S X R l b V R 5 c G U + R m 9 y b X V s Y T w v S X R l b V R 5 c G U + P E l 0 Z W 1 Q Y X R o P l N l Y 3 R p b 2 4 x L 1 R l b n R 0 a W t 5 c 2 V s e X N 0 J U M z J U E 0 L 0 t v c n Z h d H R 1 J T N B J T I w Z W 5 k Y X N 0 J T I w J U M z J U I 2 c H B u Y T w v S X R l b V B h d G g + P C 9 J d G V t T G 9 j Y X R p b 2 4 + P F N 0 Y W J s Z U V u d H J p Z X M g L z 4 8 L 0 l 0 Z W 0 + P E l 0 Z W 0 + P E l 0 Z W 1 M b 2 N h d G l v b j 4 8 S X R l b V R 5 c G U + R m 9 y b X V s Y T w v S X R l b V R 5 c G U + P E l 0 Z W 1 Q Y X R o P l N l Y 3 R p b 2 4 x L 0 9 w Z X R 1 c 2 t 5 c 2 V s e X N 0 J U M z J U E 0 L 0 t v c n Z h d H R 1 J T I w Y X J 2 b y U z Q S U y M G 9 w J T I w b 3 A l M j A l M 0 U l M j B v c D w v S X R l b V B h d G g + P C 9 J d G V t T G 9 j Y X R p b 2 4 + P F N 0 Y W J s Z U V u d H J p Z X M g L z 4 8 L 0 l 0 Z W 0 + P E l 0 Z W 0 + P E l 0 Z W 1 M b 2 N h d G l v b j 4 8 S X R l b V R 5 c G U + R m 9 y b X V s Y T w v S X R l b V R 5 c G U + P E l 0 Z W 1 Q Y X R o P l N l Y 3 R p b 2 4 x L 0 9 w Z X R 1 c 2 t 5 c 2 V s e X N 0 J U M z J U E 0 L 0 t v c n Z h d H R 1 J T I w Y X J 2 b y U z Q S U y M H N w J T I w b 3 A l M j A l M 0 U l M j B v c D w v S X R l b V B h d G g + P C 9 J d G V t T G 9 j Y X R p b 2 4 + P F N 0 Y W J s Z U V u d H J p Z X M g L z 4 8 L 0 l 0 Z W 0 + P E l 0 Z W 0 + P E l 0 Z W 1 M b 2 N h d G l v b j 4 8 S X R l b V R 5 c G U + R m 9 y b X V s Y T w v S X R l b V R 5 c G U + P E l 0 Z W 1 Q Y X R o P l N l Y 3 R p b 2 4 x L 0 9 w Z X R 1 c 2 t 5 c 2 V s e X N 0 J U M z J U E 0 L 0 t v c n Z h d H R 1 J T I w Y X J 2 b y U z Q S U y M G N y J T I w b 3 A l M j A l M 0 U l M j B v c D w v S X R l b V B h d G g + P C 9 J d G V t T G 9 j Y X R p b 2 4 + P F N 0 Y W J s Z U V u d H J p Z X M g L z 4 8 L 0 l 0 Z W 0 + P E l 0 Z W 0 + P E l 0 Z W 1 M b 2 N h d G l v b j 4 8 S X R l b V R 5 c G U + R m 9 y b X V s Y T w v S X R l b V R 5 c G U + P E l 0 Z W 1 Q Y X R o P l N l Y 3 R p b 2 4 x L 0 9 w Z X R 1 c 2 t 5 c 2 V s e X N 0 J U M z J U E 0 L 0 t v c n Z h d H R 1 J T I w Y X J 2 b y U z Q S U y M E F 2 Y W E l M j B w d W R v d H V z d m F s a W t r b y U y M G Z p P C 9 J d G V t U G F 0 a D 4 8 L 0 l 0 Z W 1 M b 2 N h d G l v b j 4 8 U 3 R h Y m x l R W 5 0 c m l l c y A v P j w v S X R l b T 4 8 S X R l b T 4 8 S X R l b U x v Y 2 F 0 a W 9 u P j x J d G V t V H l w Z T 5 G b 3 J t d W x h P C 9 J d G V t V H l w Z T 4 8 S X R l b V B h d G g + U 2 V j d G l v b j E v T 3 B l d H V z a 3 l z Z W x 5 c 3 Q l Q z M l Q T Q v S 2 9 y d m F 0 d H U l M j B h c n Z v J T N B J T I w Y X Z h Y S U y M H B 1 Z G 9 0 d X N 2 Y W x p a 2 t v J T I w Z m k 8 L 0 l 0 Z W 1 Q Y X R o P j w v S X R l b U x v Y 2 F 0 a W 9 u P j x T d G F i b G V F b n R y a W V z I C 8 + P C 9 J d G V t P j x J d G V t P j x J d G V t T G 9 j Y X R p b 2 4 + P E l 0 Z W 1 U e X B l P k Z v c m 1 1 b G E 8 L 0 l 0 Z W 1 U e X B l P j x J d G V t U G F 0 a D 5 T Z W N 0 a W 9 u M S 9 P c G V 0 d X N r e X N l b H l z d C V D M y V B N C 9 L b 3 J 2 Y X R 0 d S U y M G F y d m 8 l M 0 E l M j B B d m F h J T I w c H V k b 3 R 1 c 3 Z h b G l r a 2 8 l M j B z d j w v S X R l b V B h d G g + P C 9 J d G V t T G 9 j Y X R p b 2 4 + P F N 0 Y W J s Z U V u d H J p Z X M g L z 4 8 L 0 l 0 Z W 0 + P E l 0 Z W 0 + P E l 0 Z W 1 M b 2 N h d G l v b j 4 8 S X R l b V R 5 c G U + R m 9 y b X V s Y T w v S X R l b V R 5 c G U + P E l 0 Z W 1 Q Y X R o P l N l Y 3 R p b 2 4 x L 0 9 w Z X R 1 c 2 t 5 c 2 V s e X N 0 J U M z J U E 0 L 0 t v c n Z h d H R 1 J T I w Y X J 2 b y U z Q S U y M G F 2 Y W E l M j B w d W R v d H V z d m F s a W t r b y U y M H N 2 P C 9 J d G V t U G F 0 a D 4 8 L 0 l 0 Z W 1 M b 2 N h d G l v b j 4 8 U 3 R h Y m x l R W 5 0 c m l l c y A v P j w v S X R l b T 4 8 S X R l b T 4 8 S X R l b U x v Y 2 F 0 a W 9 u P j x J d G V t V H l w Z T 5 G b 3 J t d W x h P C 9 J d G V t V H l w Z T 4 8 S X R l b V B h d G g + U 2 V j d G l v b j E v T 3 B l d H V z a 3 l z Z W x 5 c 3 Q l Q z M l Q T Q v S 2 9 y d m F 0 d H U l M j B h c n Z v J T N B J T I w Q X Z h Y S U y M H B 1 Z G 9 0 d X N 2 Y W x p a 2 t v J T I w Z W 4 8 L 0 l 0 Z W 1 Q Y X R o P j w v S X R l b U x v Y 2 F 0 a W 9 u P j x T d G F i b G V F b n R y a W V z I C 8 + P C 9 J d G V t P j x J d G V t P j x J d G V t T G 9 j Y X R p b 2 4 + P E l 0 Z W 1 U e X B l P k Z v c m 1 1 b G E 8 L 0 l 0 Z W 1 U e X B l P j x J d G V t U G F 0 a D 5 T Z W N 0 a W 9 u M S 9 P c G V 0 d X N r e X N l b H l z d C V D M y V B N C 9 L b 3 J 2 Y X R 0 d S U y M G F y d m 8 l M 0 E l M j B h d m F h J T I w c H V k b 3 R 1 c 3 Z h b G l r a 2 8 l M j B l b j w v S X R l b V B h d G g + P C 9 J d G V t T G 9 j Y X R p b 2 4 + P F N 0 Y W J s Z U V u d H J p Z X M g L z 4 8 L 0 l 0 Z W 0 + P E l 0 Z W 0 + P E l 0 Z W 1 M b 2 N h d G l v b j 4 8 S X R l b V R 5 c G U + R m 9 y b X V s Y T w v S X R l b V R 5 c G U + P E l 0 Z W 1 Q Y X R o P l N l Y 3 R p b 2 4 x L 0 9 w Z X R 1 c 2 t 5 c 2 V s e X N 0 J U M z J U E 0 L 1 N h c m F r a 2 V p Z G V u J T I w a i V D M y V B N H J q Z X N 0 e X N 0 J U M z J U E 0 J T I w b X V 1 d G V 0 d H U x P C 9 J d G V t U G F 0 a D 4 8 L 0 l 0 Z W 1 M b 2 N h d G l v b j 4 8 U 3 R h Y m x l R W 5 0 c m l l c y A v P j w v S X R l b T 4 8 S X R l b T 4 8 S X R l b U x v Y 2 F 0 a W 9 u P j x J d G V t V H l w Z T 5 G b 3 J t d W x h P C 9 J d G V t V H l w Z T 4 8 S X R l b V B h d G g + U 2 V j d G l v b j E v T 3 B l d H V z a 3 l z Z W x 5 c 3 Q l Q z M l Q T Q v U G 9 p c 3 R l d H R 1 J T I w c 2 F y Y W t r Z W V 0 P C 9 J d G V t U G F 0 a D 4 8 L 0 l 0 Z W 1 M b 2 N h d G l v b j 4 8 U 3 R h Y m x l R W 5 0 c m l l c y A v P j w v S X R l b T 4 8 S X R l b T 4 8 S X R l b U x v Y 2 F 0 a W 9 u P j x J d G V t V H l w Z T 5 B b G x G b 3 J t d W x h c z w v S X R l b V R 5 c G U + P E l 0 Z W 1 Q Y X R o I C 8 + P C 9 J d G V t T G 9 j Y X R p b 2 4 + P F N 0 Y W J s Z U V u d H J p Z X M + P E V u d H J 5 I F R 5 c G U 9 I l F 1 Z X J 5 R 3 J v d X B z I i B W Y W x 1 Z T 0 i c 0 F 3 Q U F B Q U F B Q U F D M W x M N n p 6 Z k t W V D V I S G d t S 0 4 5 R G M w R 0 V G c 2 R Y T j B Z W F p o Z E N C d m N H V j B k W E 5 2 Y U d w b G J H M W h k Q U F B Q U F B Q U F B Q U F B Q U N P V m 5 s V 0 g 0 c 2 5 S N k 9 t b T J k N 0 p F a 0 J J a 3 R 2 Z F d 4 M W R I V n p i M m h x W l d 4 d F l X N G d i M j F o Y m l C M G V j T z J i a U I w Z F d W c m M y a 0 F B Q U V B Q U F B Q U F B Q U F I U D F j a G F R c m s w S 0 9 l Z m R Y W k h D T X B B M V V Z W F Z 6 Z E d G c m V Y T m x i S G w w Q U F B Q 0 F B Q U E i I C 8 + P E V u d H J 5 I F R 5 c G U 9 I l J l b G F 0 a W 9 u c 2 h p c H M i I F Z h b H V l P S J z Q U F B Q U F B P T 0 i I C 8 + P C 9 T d G F i b G V F b n R y a W V z P j w v S X R l b T 4 8 L 0 l 0 Z W 1 z P j w v T G 9 j Y W x Q Y W N r Y W d l T W V 0 Y W R h d G F G a W x l P h Y A A A B Q S w U G A A A A A A A A A A A A A A A A A A A A A A A A 2 g A A A A E A A A D Q j J 3 f A R X R E Y x 6 A M B P w p f r A Q A A A D u V S T Z e k Z J D k c 7 t g 1 t / t T s A A A A A A g A A A A A A A 2 Y A A M A A A A A Q A A A A d P I T E Y 7 a m L p q r Q S w 4 B B I X A A A A A A E g A A A o A A A A B A A A A C B r Y D e Z V 7 I w U w J 5 m K A r X y 7 U A A A A C q t s L k D E F g t R Z g I P T e D Q 3 v p v S 8 B k B l 3 n K E / 2 l c K 7 Q X b 9 d 8 a L j M S k z c S e V Y 6 0 Z q O H + v c C K p z W A g 0 J o G c U I 5 E 0 S 9 V L W n c o q A j r I 4 7 0 5 u m E G t B F A A A A F Y D m 3 6 G 5 j v J k a U 5 Q 9 / c E T d i h 9 4 1 < / D a t a M a s h u p > 
</file>

<file path=customXml/itemProps1.xml><?xml version="1.0" encoding="utf-8"?>
<ds:datastoreItem xmlns:ds="http://schemas.openxmlformats.org/officeDocument/2006/customXml" ds:itemID="{78B048EC-9570-4875-8E50-4B5F371E47A9}">
  <ds:schemaRefs>
    <ds:schemaRef ds:uri="http://schemas.microsoft.com/office/extensibility/maker/v1.0"/>
  </ds:schemaRefs>
</ds:datastoreItem>
</file>

<file path=customXml/itemProps2.xml><?xml version="1.0" encoding="utf-8"?>
<ds:datastoreItem xmlns:ds="http://schemas.openxmlformats.org/officeDocument/2006/customXml" ds:itemID="{CA836796-2F08-4309-85D5-10164B0B44E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11</vt:i4>
      </vt:variant>
      <vt:variant>
        <vt:lpstr>Nimetyt alueet</vt:lpstr>
      </vt:variant>
      <vt:variant>
        <vt:i4>5</vt:i4>
      </vt:variant>
    </vt:vector>
  </HeadingPairs>
  <TitlesOfParts>
    <vt:vector size="16" baseType="lpstr">
      <vt:lpstr>Opintojaksot</vt:lpstr>
      <vt:lpstr>Pudotusvalikoiden_tiedot</vt:lpstr>
      <vt:lpstr>Opetusohjelma 25-26</vt:lpstr>
      <vt:lpstr>Tuntiopetus</vt:lpstr>
      <vt:lpstr>Alustava_sv</vt:lpstr>
      <vt:lpstr>Alustava_en</vt:lpstr>
      <vt:lpstr>Alustavat_html_kaikki</vt:lpstr>
      <vt:lpstr>Alustavat_html_opetus</vt:lpstr>
      <vt:lpstr>Alustavat_html_muut</vt:lpstr>
      <vt:lpstr>Kopioitu farm + prov tentit</vt:lpstr>
      <vt:lpstr>Kopioitu farm + prov alustava</vt:lpstr>
      <vt:lpstr>Alustava_en!Tulostusalue</vt:lpstr>
      <vt:lpstr>Alustava_sv!Tulostusalue</vt:lpstr>
      <vt:lpstr>'Opetusohjelma 25-26'!Tulostusalue</vt:lpstr>
      <vt:lpstr>Alustava_en!Tulostusotsikot</vt:lpstr>
      <vt:lpstr>Alustava_sv!Tulostusotsikot</vt:lpstr>
    </vt:vector>
  </TitlesOfParts>
  <Manager/>
  <Company>University of Helsinki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Opetusohjelmakysely</dc:title>
  <dc:subject/>
  <dc:creator>Lönnström, Lauri S</dc:creator>
  <cp:keywords/>
  <dc:description/>
  <cp:lastModifiedBy>Kanerva, Anu-H</cp:lastModifiedBy>
  <cp:revision/>
  <cp:lastPrinted>2025-03-21T09:52:51Z</cp:lastPrinted>
  <dcterms:created xsi:type="dcterms:W3CDTF">2017-11-20T10:04:58Z</dcterms:created>
  <dcterms:modified xsi:type="dcterms:W3CDTF">2025-08-08T08:13:41Z</dcterms:modified>
  <cp:category/>
  <cp:contentStatus/>
</cp:coreProperties>
</file>